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https://tku365-my.sharepoint.com/personal/127383_o365_tku_edu_tw/Documents/03-English Depratment/00-全英班/002-課程/"/>
    </mc:Choice>
  </mc:AlternateContent>
  <xr:revisionPtr revIDLastSave="6" documentId="8_{72311D32-97E0-4757-A21C-1C330F81C4CB}" xr6:coauthVersionLast="36" xr6:coauthVersionMax="36" xr10:uidLastSave="{733D2823-4A2B-41DE-8D60-F4690FE6AE10}"/>
  <bookViews>
    <workbookView xWindow="0" yWindow="0" windowWidth="28800" windowHeight="11520" xr2:uid="{00000000-000D-0000-FFFF-FFFF00000000}"/>
  </bookViews>
  <sheets>
    <sheet name="課程說明-Courses Description" sheetId="6" r:id="rId1"/>
    <sheet name="必修科目表-Required Courses" sheetId="4" r:id="rId2"/>
    <sheet name="選修科目表-Selective Course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5" l="1"/>
  <c r="K9" i="4"/>
  <c r="K7" i="4"/>
  <c r="H34" i="4" l="1"/>
  <c r="H33" i="4"/>
  <c r="G34" i="4"/>
  <c r="G33" i="4"/>
  <c r="K33" i="4" l="1"/>
  <c r="J31" i="4"/>
  <c r="I31" i="4"/>
  <c r="J29" i="4"/>
  <c r="I29" i="4"/>
  <c r="J27" i="4"/>
  <c r="I27" i="4"/>
  <c r="J25" i="4"/>
  <c r="I25" i="4"/>
  <c r="J23" i="4"/>
  <c r="I23" i="4"/>
  <c r="J21" i="4"/>
  <c r="I21" i="4"/>
  <c r="J19" i="4"/>
  <c r="I19" i="4"/>
  <c r="J17" i="4"/>
  <c r="I17" i="4"/>
  <c r="J15" i="4"/>
  <c r="I15" i="4"/>
  <c r="J13" i="4"/>
  <c r="I13" i="4"/>
  <c r="F31" i="4"/>
  <c r="E31" i="4"/>
  <c r="D31" i="4"/>
  <c r="C31" i="4"/>
  <c r="K31" i="4" s="1"/>
  <c r="F29" i="4"/>
  <c r="E29" i="4"/>
  <c r="D29" i="4"/>
  <c r="C29" i="4"/>
  <c r="K29" i="4" s="1"/>
  <c r="F27" i="4"/>
  <c r="E27" i="4"/>
  <c r="D27" i="4"/>
  <c r="C27" i="4"/>
  <c r="F25" i="4"/>
  <c r="E25" i="4"/>
  <c r="D25" i="4"/>
  <c r="C25" i="4"/>
  <c r="F23" i="4"/>
  <c r="E23" i="4"/>
  <c r="D23" i="4"/>
  <c r="C23" i="4"/>
  <c r="K23" i="4" s="1"/>
  <c r="F21" i="4"/>
  <c r="E21" i="4"/>
  <c r="D21" i="4"/>
  <c r="C21" i="4"/>
  <c r="K21" i="4" s="1"/>
  <c r="F19" i="4"/>
  <c r="E19" i="4"/>
  <c r="D19" i="4"/>
  <c r="C19" i="4"/>
  <c r="F17" i="4"/>
  <c r="E17" i="4"/>
  <c r="D17" i="4"/>
  <c r="C17" i="4"/>
  <c r="K17" i="4" s="1"/>
  <c r="F15" i="4"/>
  <c r="E15" i="4"/>
  <c r="D15" i="4"/>
  <c r="C15" i="4"/>
  <c r="D13" i="4"/>
  <c r="E13" i="4"/>
  <c r="F13" i="4"/>
  <c r="C13" i="4"/>
  <c r="C11" i="4"/>
  <c r="J11" i="4"/>
  <c r="I11" i="4"/>
  <c r="D11" i="4"/>
  <c r="E11" i="4"/>
  <c r="F11" i="4"/>
  <c r="H4" i="4"/>
  <c r="H3" i="4"/>
  <c r="G4" i="4"/>
  <c r="G3" i="4"/>
  <c r="K19" i="4" l="1"/>
  <c r="K27" i="4"/>
  <c r="K15" i="4"/>
  <c r="K25" i="4"/>
  <c r="K13" i="4"/>
  <c r="K3" i="4"/>
  <c r="K11" i="4"/>
  <c r="K37" i="4"/>
  <c r="K35" i="4"/>
  <c r="K57" i="4"/>
  <c r="K53" i="4"/>
  <c r="K51" i="4"/>
  <c r="K49" i="4"/>
  <c r="K47" i="4"/>
  <c r="K41" i="4"/>
  <c r="K63" i="4"/>
  <c r="K65" i="4"/>
  <c r="K69" i="4"/>
  <c r="K67" i="4"/>
  <c r="K61" i="4"/>
  <c r="K59" i="4"/>
  <c r="K55" i="4"/>
  <c r="K45" i="4"/>
  <c r="K43" i="4"/>
  <c r="K5" i="4"/>
  <c r="K7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TKU</author>
  </authors>
  <commentList>
    <comment ref="I6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TKU:</t>
        </r>
        <r>
          <rPr>
            <sz val="9"/>
            <color indexed="81"/>
            <rFont val="Tahoma"/>
            <family val="2"/>
          </rPr>
          <t xml:space="preserve">
Black: You can not continue to take the course of the next semester.
Red: You did not pass this couse but you may continue the course of the next semester.
Blue: You pass this course.</t>
        </r>
      </text>
    </comment>
  </commentList>
</comments>
</file>

<file path=xl/sharedStrings.xml><?xml version="1.0" encoding="utf-8"?>
<sst xmlns="http://schemas.openxmlformats.org/spreadsheetml/2006/main" count="183" uniqueCount="111">
  <si>
    <r>
      <rPr>
        <sz val="10"/>
        <color theme="1"/>
        <rFont val="標楷體"/>
        <family val="4"/>
        <charset val="136"/>
      </rPr>
      <t>中國語文能力表達</t>
    </r>
    <r>
      <rPr>
        <sz val="10"/>
        <color theme="1"/>
        <rFont val="Times New Roman"/>
        <family val="1"/>
      </rPr>
      <t>/ABILITY OF EXPRESSING IN SPOKEN AND WRITTEN CHINESE</t>
    </r>
    <phoneticPr fontId="1" type="noConversion"/>
  </si>
  <si>
    <r>
      <rPr>
        <sz val="10"/>
        <color theme="1"/>
        <rFont val="標楷體"/>
        <family val="4"/>
        <charset val="136"/>
      </rPr>
      <t>大學學習</t>
    </r>
    <r>
      <rPr>
        <sz val="10"/>
        <color theme="1"/>
        <rFont val="Times New Roman"/>
        <family val="1"/>
      </rPr>
      <t>/LEARNING IN UNIVERSITY</t>
    </r>
    <phoneticPr fontId="1" type="noConversion"/>
  </si>
  <si>
    <r>
      <rPr>
        <sz val="10"/>
        <color theme="1"/>
        <rFont val="標楷體"/>
        <family val="4"/>
        <charset val="136"/>
      </rPr>
      <t>備註</t>
    </r>
    <r>
      <rPr>
        <sz val="10"/>
        <color theme="1"/>
        <rFont val="Times New Roman"/>
        <family val="1"/>
      </rPr>
      <t>/Remarks</t>
    </r>
    <phoneticPr fontId="1" type="noConversion"/>
  </si>
  <si>
    <r>
      <rPr>
        <sz val="10"/>
        <color theme="1"/>
        <rFont val="標楷體"/>
        <family val="4"/>
        <charset val="136"/>
      </rPr>
      <t>校園與社區服務學習</t>
    </r>
    <r>
      <rPr>
        <sz val="10"/>
        <color theme="1"/>
        <rFont val="Times New Roman"/>
        <family val="1"/>
      </rPr>
      <t>/CAMPUS AND COMMUNITY SERVICE-LEARNING</t>
    </r>
    <phoneticPr fontId="1" type="noConversion"/>
  </si>
  <si>
    <r>
      <rPr>
        <sz val="10"/>
        <color theme="1"/>
        <rFont val="標楷體"/>
        <family val="4"/>
        <charset val="136"/>
      </rPr>
      <t>體育</t>
    </r>
    <r>
      <rPr>
        <sz val="10"/>
        <color theme="1"/>
        <rFont val="Times New Roman"/>
        <family val="1"/>
      </rPr>
      <t>/PHYSICAL EDUCATION</t>
    </r>
    <phoneticPr fontId="1" type="noConversion"/>
  </si>
  <si>
    <r>
      <rPr>
        <sz val="10"/>
        <color theme="1"/>
        <rFont val="標楷體"/>
        <family val="4"/>
        <charset val="136"/>
      </rPr>
      <t>全民國防教育軍事訓練（一）、護理（一）</t>
    </r>
    <r>
      <rPr>
        <sz val="10"/>
        <color theme="1"/>
        <rFont val="Times New Roman"/>
        <family val="1"/>
      </rPr>
      <t>/NATIONAL DEFENSE EDUCATION MILITARY TRAINING(I), NURSING(I)</t>
    </r>
    <phoneticPr fontId="1" type="noConversion"/>
  </si>
  <si>
    <r>
      <t>1</t>
    </r>
    <r>
      <rPr>
        <vertAlign val="superscript"/>
        <sz val="10"/>
        <color theme="1"/>
        <rFont val="Times New Roman"/>
        <family val="1"/>
      </rPr>
      <t>st</t>
    </r>
    <r>
      <rPr>
        <sz val="10"/>
        <color theme="1"/>
        <rFont val="Times New Roman"/>
        <family val="1"/>
      </rPr>
      <t xml:space="preserve"> grade</t>
    </r>
    <phoneticPr fontId="1" type="noConversion"/>
  </si>
  <si>
    <r>
      <t>2</t>
    </r>
    <r>
      <rPr>
        <vertAlign val="superscript"/>
        <sz val="10"/>
        <color theme="1"/>
        <rFont val="Times New Roman"/>
        <family val="1"/>
      </rPr>
      <t>nd</t>
    </r>
    <r>
      <rPr>
        <sz val="10"/>
        <color theme="1"/>
        <rFont val="Times New Roman"/>
        <family val="1"/>
      </rPr>
      <t xml:space="preserve"> grade</t>
    </r>
    <phoneticPr fontId="1" type="noConversion"/>
  </si>
  <si>
    <r>
      <t>3</t>
    </r>
    <r>
      <rPr>
        <vertAlign val="superscript"/>
        <sz val="10"/>
        <color theme="1"/>
        <rFont val="Times New Roman"/>
        <family val="1"/>
      </rPr>
      <t>rd</t>
    </r>
    <r>
      <rPr>
        <sz val="10"/>
        <color theme="1"/>
        <rFont val="Times New Roman"/>
        <family val="1"/>
      </rPr>
      <t xml:space="preserve"> grade</t>
    </r>
    <phoneticPr fontId="1" type="noConversion"/>
  </si>
  <si>
    <r>
      <t>4</t>
    </r>
    <r>
      <rPr>
        <vertAlign val="superscript"/>
        <sz val="10"/>
        <color theme="1"/>
        <rFont val="Times New Roman"/>
        <family val="1"/>
      </rPr>
      <t>th</t>
    </r>
    <r>
      <rPr>
        <sz val="10"/>
        <color theme="1"/>
        <rFont val="Times New Roman"/>
        <family val="1"/>
      </rPr>
      <t xml:space="preserve"> grade</t>
    </r>
    <phoneticPr fontId="1" type="noConversion"/>
  </si>
  <si>
    <r>
      <rPr>
        <sz val="10"/>
        <color theme="1"/>
        <rFont val="標楷體"/>
        <family val="4"/>
        <charset val="136"/>
      </rPr>
      <t>畢業專題（一）</t>
    </r>
    <r>
      <rPr>
        <sz val="10"/>
        <color theme="1"/>
        <rFont val="Times New Roman"/>
        <family val="1"/>
      </rPr>
      <t>/GRADUATION PROJECT (I)</t>
    </r>
    <phoneticPr fontId="1" type="noConversion"/>
  </si>
  <si>
    <r>
      <rPr>
        <sz val="10"/>
        <color theme="1"/>
        <rFont val="標楷體"/>
        <family val="4"/>
        <charset val="136"/>
      </rPr>
      <t>畢業專題（二）</t>
    </r>
    <r>
      <rPr>
        <sz val="10"/>
        <color theme="1"/>
        <rFont val="Times New Roman"/>
        <family val="1"/>
      </rPr>
      <t>/GRADUATION PROJECT (II)</t>
    </r>
    <phoneticPr fontId="1" type="noConversion"/>
  </si>
  <si>
    <r>
      <rPr>
        <sz val="10"/>
        <color theme="1"/>
        <rFont val="標楷體"/>
        <family val="4"/>
        <charset val="136"/>
      </rPr>
      <t>大一英文</t>
    </r>
    <r>
      <rPr>
        <sz val="10"/>
        <color theme="1"/>
        <rFont val="Times New Roman"/>
        <family val="1"/>
      </rPr>
      <t>/FRESHMAN ENGLISH</t>
    </r>
    <phoneticPr fontId="1" type="noConversion"/>
  </si>
  <si>
    <r>
      <rPr>
        <sz val="10"/>
        <color theme="1"/>
        <rFont val="標楷體"/>
        <family val="4"/>
        <charset val="136"/>
      </rPr>
      <t>文學作品讀法</t>
    </r>
    <r>
      <rPr>
        <sz val="10"/>
        <color theme="1"/>
        <rFont val="Times New Roman"/>
        <family val="1"/>
      </rPr>
      <t>/APPR. TO THE STUDY OF LITER.</t>
    </r>
    <phoneticPr fontId="1" type="noConversion"/>
  </si>
  <si>
    <r>
      <rPr>
        <sz val="10"/>
        <color theme="1"/>
        <rFont val="標楷體"/>
        <family val="4"/>
        <charset val="136"/>
      </rPr>
      <t>西洋文學概論</t>
    </r>
    <r>
      <rPr>
        <sz val="10"/>
        <color theme="1"/>
        <rFont val="Times New Roman"/>
        <family val="1"/>
      </rPr>
      <t>/INTRODUCTION TO WESTERN LITERATURE</t>
    </r>
    <phoneticPr fontId="1" type="noConversion"/>
  </si>
  <si>
    <r>
      <rPr>
        <sz val="10"/>
        <color theme="1"/>
        <rFont val="標楷體"/>
        <family val="4"/>
        <charset val="136"/>
      </rPr>
      <t>英作文（一）</t>
    </r>
    <r>
      <rPr>
        <sz val="10"/>
        <color theme="1"/>
        <rFont val="Times New Roman"/>
        <family val="1"/>
      </rPr>
      <t>/ENGLISH COMPOSITION (I)</t>
    </r>
    <phoneticPr fontId="1" type="noConversion"/>
  </si>
  <si>
    <r>
      <rPr>
        <sz val="10"/>
        <color theme="1"/>
        <rFont val="標楷體"/>
        <family val="4"/>
        <charset val="136"/>
      </rPr>
      <t>英語會話</t>
    </r>
    <r>
      <rPr>
        <sz val="10"/>
        <color theme="1"/>
        <rFont val="Times New Roman"/>
        <family val="1"/>
      </rPr>
      <t>/ENGLISH CONVERSATION</t>
    </r>
    <phoneticPr fontId="1" type="noConversion"/>
  </si>
  <si>
    <r>
      <rPr>
        <sz val="10"/>
        <color theme="1"/>
        <rFont val="標楷體"/>
        <family val="4"/>
        <charset val="136"/>
      </rPr>
      <t>跨領域研究導論</t>
    </r>
    <r>
      <rPr>
        <sz val="10"/>
        <color theme="1"/>
        <rFont val="Times New Roman"/>
        <family val="1"/>
      </rPr>
      <t>/INTRODUCTION TO INTERDISCIPLINARY STUDIES</t>
    </r>
    <phoneticPr fontId="1" type="noConversion"/>
  </si>
  <si>
    <r>
      <rPr>
        <sz val="10"/>
        <color theme="1"/>
        <rFont val="標楷體"/>
        <family val="4"/>
        <charset val="136"/>
      </rPr>
      <t>英語口語表達</t>
    </r>
    <r>
      <rPr>
        <sz val="10"/>
        <color theme="1"/>
        <rFont val="Times New Roman"/>
        <family val="1"/>
      </rPr>
      <t>/ORAL COMMUNICATION</t>
    </r>
    <phoneticPr fontId="1" type="noConversion"/>
  </si>
  <si>
    <r>
      <rPr>
        <sz val="10"/>
        <color theme="1"/>
        <rFont val="標楷體"/>
        <family val="4"/>
        <charset val="136"/>
      </rPr>
      <t>英作文（二）</t>
    </r>
    <r>
      <rPr>
        <sz val="10"/>
        <color theme="1"/>
        <rFont val="Times New Roman"/>
        <family val="1"/>
      </rPr>
      <t>/ENGLISH COMPOSITION (II)</t>
    </r>
    <phoneticPr fontId="1" type="noConversion"/>
  </si>
  <si>
    <r>
      <rPr>
        <sz val="10"/>
        <color theme="1"/>
        <rFont val="標楷體"/>
        <family val="4"/>
        <charset val="136"/>
      </rPr>
      <t>英國文學</t>
    </r>
    <r>
      <rPr>
        <sz val="10"/>
        <color theme="1"/>
        <rFont val="Times New Roman"/>
        <family val="1"/>
      </rPr>
      <t>/ENGLISH LITERATURE</t>
    </r>
    <phoneticPr fontId="1" type="noConversion"/>
  </si>
  <si>
    <r>
      <rPr>
        <sz val="10"/>
        <color theme="1"/>
        <rFont val="標楷體"/>
        <family val="4"/>
        <charset val="136"/>
      </rPr>
      <t>英語語言學概論</t>
    </r>
    <r>
      <rPr>
        <sz val="10"/>
        <color theme="1"/>
        <rFont val="Times New Roman"/>
        <family val="1"/>
      </rPr>
      <t>/INTRODUCTION TO ENGLISH LINGUISTICS</t>
    </r>
    <phoneticPr fontId="1" type="noConversion"/>
  </si>
  <si>
    <r>
      <rPr>
        <sz val="10"/>
        <color theme="1"/>
        <rFont val="標楷體"/>
        <family val="4"/>
        <charset val="136"/>
      </rPr>
      <t>跨文化研究導論</t>
    </r>
    <r>
      <rPr>
        <sz val="10"/>
        <color theme="1"/>
        <rFont val="Times New Roman"/>
        <family val="1"/>
      </rPr>
      <t>/INTRODUCTION TO CROSS-CULTURAL STUDIES</t>
    </r>
    <phoneticPr fontId="1" type="noConversion"/>
  </si>
  <si>
    <r>
      <rPr>
        <sz val="10"/>
        <color theme="1"/>
        <rFont val="標楷體"/>
        <family val="4"/>
        <charset val="136"/>
      </rPr>
      <t>美國文學</t>
    </r>
    <r>
      <rPr>
        <sz val="10"/>
        <color theme="1"/>
        <rFont val="Times New Roman"/>
        <family val="1"/>
      </rPr>
      <t>/AMERICAN LITERATURE</t>
    </r>
    <phoneticPr fontId="1" type="noConversion"/>
  </si>
  <si>
    <r>
      <rPr>
        <sz val="10"/>
        <color theme="1"/>
        <rFont val="標楷體"/>
        <family val="4"/>
        <charset val="136"/>
      </rPr>
      <t>英文翻譯</t>
    </r>
    <r>
      <rPr>
        <sz val="10"/>
        <color theme="1"/>
        <rFont val="Times New Roman"/>
        <family val="1"/>
      </rPr>
      <t>/ENGLISH TRANSLATION</t>
    </r>
    <phoneticPr fontId="1" type="noConversion"/>
  </si>
  <si>
    <r>
      <rPr>
        <sz val="10"/>
        <color theme="1"/>
        <rFont val="標楷體"/>
        <family val="4"/>
        <charset val="136"/>
      </rPr>
      <t>學分</t>
    </r>
    <r>
      <rPr>
        <sz val="10"/>
        <color theme="1"/>
        <rFont val="Times New Roman"/>
        <family val="1"/>
      </rPr>
      <t>/  Credits</t>
    </r>
    <phoneticPr fontId="1" type="noConversion"/>
  </si>
  <si>
    <r>
      <t>1</t>
    </r>
    <r>
      <rPr>
        <vertAlign val="superscript"/>
        <sz val="9"/>
        <color theme="1"/>
        <rFont val="Times New Roman"/>
        <family val="1"/>
      </rPr>
      <t>st</t>
    </r>
    <r>
      <rPr>
        <sz val="9"/>
        <color theme="1"/>
        <rFont val="Times New Roman"/>
        <family val="1"/>
      </rPr>
      <t xml:space="preserve"> semester</t>
    </r>
    <phoneticPr fontId="1" type="noConversion"/>
  </si>
  <si>
    <r>
      <t>2</t>
    </r>
    <r>
      <rPr>
        <vertAlign val="superscript"/>
        <sz val="9"/>
        <color theme="1"/>
        <rFont val="Times New Roman"/>
        <family val="1"/>
      </rPr>
      <t>nd</t>
    </r>
    <r>
      <rPr>
        <sz val="9"/>
        <color theme="1"/>
        <rFont val="Times New Roman"/>
        <family val="1"/>
      </rPr>
      <t xml:space="preserve"> semester</t>
    </r>
    <phoneticPr fontId="1" type="noConversion"/>
  </si>
  <si>
    <r>
      <t>2</t>
    </r>
    <r>
      <rPr>
        <b/>
        <vertAlign val="superscript"/>
        <sz val="12"/>
        <color theme="1"/>
        <rFont val="Times New Roman"/>
        <family val="1"/>
      </rPr>
      <t>a</t>
    </r>
    <phoneticPr fontId="1" type="noConversion"/>
  </si>
  <si>
    <r>
      <t>2</t>
    </r>
    <r>
      <rPr>
        <b/>
        <vertAlign val="superscript"/>
        <sz val="12"/>
        <color theme="1"/>
        <rFont val="Times New Roman"/>
        <family val="1"/>
      </rPr>
      <t>b</t>
    </r>
    <phoneticPr fontId="1" type="noConversion"/>
  </si>
  <si>
    <r>
      <t>2</t>
    </r>
    <r>
      <rPr>
        <b/>
        <vertAlign val="superscript"/>
        <sz val="12"/>
        <color theme="1"/>
        <rFont val="Times New Roman"/>
        <family val="1"/>
      </rPr>
      <t>c</t>
    </r>
    <phoneticPr fontId="1" type="noConversion"/>
  </si>
  <si>
    <r>
      <t>2</t>
    </r>
    <r>
      <rPr>
        <b/>
        <vertAlign val="superscript"/>
        <sz val="12"/>
        <color theme="1"/>
        <rFont val="Times New Roman"/>
        <family val="1"/>
      </rPr>
      <t>d</t>
    </r>
    <phoneticPr fontId="1" type="noConversion"/>
  </si>
  <si>
    <r>
      <rPr>
        <b/>
        <sz val="10"/>
        <color rgb="FFFF0000"/>
        <rFont val="標楷體"/>
        <family val="4"/>
        <charset val="136"/>
      </rPr>
      <t>請看備註</t>
    </r>
    <r>
      <rPr>
        <b/>
        <sz val="10"/>
        <color rgb="FFFF0000"/>
        <rFont val="Times New Roman"/>
        <family val="1"/>
      </rPr>
      <t>/Please read REMARK below</t>
    </r>
    <phoneticPr fontId="1" type="noConversion"/>
  </si>
  <si>
    <r>
      <t>1</t>
    </r>
    <r>
      <rPr>
        <b/>
        <vertAlign val="superscript"/>
        <sz val="5"/>
        <color theme="1"/>
        <rFont val="Times New Roman"/>
        <family val="1"/>
      </rPr>
      <t>st</t>
    </r>
    <r>
      <rPr>
        <b/>
        <sz val="5"/>
        <color theme="1"/>
        <rFont val="Times New Roman"/>
        <family val="1"/>
      </rPr>
      <t xml:space="preserve"> semester</t>
    </r>
    <phoneticPr fontId="1" type="noConversion"/>
  </si>
  <si>
    <r>
      <t>2</t>
    </r>
    <r>
      <rPr>
        <b/>
        <vertAlign val="superscript"/>
        <sz val="5"/>
        <color theme="1"/>
        <rFont val="Times New Roman"/>
        <family val="1"/>
      </rPr>
      <t>nd</t>
    </r>
    <r>
      <rPr>
        <b/>
        <sz val="5"/>
        <color theme="1"/>
        <rFont val="Times New Roman"/>
        <family val="1"/>
      </rPr>
      <t xml:space="preserve"> semester</t>
    </r>
    <phoneticPr fontId="1" type="noConversion"/>
  </si>
  <si>
    <r>
      <rPr>
        <sz val="10"/>
        <color theme="1"/>
        <rFont val="標楷體"/>
        <family val="4"/>
        <charset val="136"/>
      </rPr>
      <t>學分總計</t>
    </r>
    <r>
      <rPr>
        <sz val="10"/>
        <color theme="1"/>
        <rFont val="Times New Roman"/>
        <family val="1"/>
      </rPr>
      <t>/Total credits:</t>
    </r>
    <phoneticPr fontId="1" type="noConversion"/>
  </si>
  <si>
    <r>
      <rPr>
        <sz val="10"/>
        <color theme="1"/>
        <rFont val="標楷體"/>
        <family val="4"/>
        <charset val="136"/>
      </rPr>
      <t>學分</t>
    </r>
    <r>
      <rPr>
        <sz val="10"/>
        <color theme="1"/>
        <rFont val="Times New Roman"/>
        <family val="1"/>
      </rPr>
      <t>/Credits</t>
    </r>
    <phoneticPr fontId="1" type="noConversion"/>
  </si>
  <si>
    <r>
      <rPr>
        <b/>
        <sz val="10"/>
        <color rgb="FF0070C0"/>
        <rFont val="標楷體"/>
        <family val="4"/>
        <charset val="136"/>
      </rPr>
      <t>使用說明</t>
    </r>
    <r>
      <rPr>
        <b/>
        <sz val="10"/>
        <color rgb="FF0070C0"/>
        <rFont val="Times New Roman"/>
        <family val="1"/>
      </rPr>
      <t>/Instructions for use</t>
    </r>
    <r>
      <rPr>
        <b/>
        <sz val="10"/>
        <color rgb="FF0070C0"/>
        <rFont val="標楷體"/>
        <family val="4"/>
        <charset val="136"/>
      </rPr>
      <t>：請將每科成績填寫在黃色格子內，檔案會自動計算總學分數。</t>
    </r>
    <r>
      <rPr>
        <b/>
        <sz val="10"/>
        <color rgb="FF0070C0"/>
        <rFont val="Times New Roman"/>
        <family val="1"/>
      </rPr>
      <t>/Please input the score that you got in each yellow grid, and the file will count your total credits automatically.</t>
    </r>
    <phoneticPr fontId="1" type="noConversion"/>
  </si>
  <si>
    <r>
      <rPr>
        <sz val="10"/>
        <color theme="1"/>
        <rFont val="標楷體"/>
        <family val="4"/>
        <charset val="136"/>
      </rPr>
      <t>語言與文化</t>
    </r>
    <r>
      <rPr>
        <sz val="10"/>
        <color theme="1"/>
        <rFont val="Times New Roman"/>
        <family val="1"/>
      </rPr>
      <t>/LANGUAGE AND CULTURE</t>
    </r>
    <phoneticPr fontId="1" type="noConversion"/>
  </si>
  <si>
    <r>
      <rPr>
        <sz val="10"/>
        <color theme="1"/>
        <rFont val="標楷體"/>
        <family val="4"/>
        <charset val="136"/>
      </rPr>
      <t>希臘羅馬神話</t>
    </r>
    <r>
      <rPr>
        <sz val="10"/>
        <color theme="1"/>
        <rFont val="Times New Roman"/>
        <family val="1"/>
      </rPr>
      <t>/GREEK AND LATIN MYTHOLOGY</t>
    </r>
    <phoneticPr fontId="1" type="noConversion"/>
  </si>
  <si>
    <r>
      <rPr>
        <sz val="10"/>
        <color theme="1"/>
        <rFont val="標楷體"/>
        <family val="4"/>
        <charset val="136"/>
      </rPr>
      <t>女性文學</t>
    </r>
    <r>
      <rPr>
        <sz val="10"/>
        <color theme="1"/>
        <rFont val="Times New Roman"/>
        <family val="1"/>
      </rPr>
      <t>/WOMEN LITERATURE</t>
    </r>
    <phoneticPr fontId="1" type="noConversion"/>
  </si>
  <si>
    <r>
      <rPr>
        <sz val="10"/>
        <color theme="1"/>
        <rFont val="標楷體"/>
        <family val="4"/>
        <charset val="136"/>
      </rPr>
      <t>聖經文學</t>
    </r>
    <r>
      <rPr>
        <sz val="10"/>
        <color theme="1"/>
        <rFont val="Times New Roman"/>
        <family val="1"/>
      </rPr>
      <t>/BIBLICAL LITERATURE</t>
    </r>
    <phoneticPr fontId="1" type="noConversion"/>
  </si>
  <si>
    <r>
      <rPr>
        <sz val="10"/>
        <color theme="1"/>
        <rFont val="標楷體"/>
        <family val="4"/>
        <charset val="136"/>
      </rPr>
      <t>逐步口譯</t>
    </r>
    <r>
      <rPr>
        <sz val="10"/>
        <color theme="1"/>
        <rFont val="Times New Roman"/>
        <family val="1"/>
      </rPr>
      <t>/CONSECUTIVE INTERPRETATION</t>
    </r>
    <phoneticPr fontId="1" type="noConversion"/>
  </si>
  <si>
    <r>
      <rPr>
        <sz val="10"/>
        <color theme="1"/>
        <rFont val="標楷體"/>
        <family val="4"/>
        <charset val="136"/>
      </rPr>
      <t>新聞英文</t>
    </r>
    <r>
      <rPr>
        <sz val="10"/>
        <color theme="1"/>
        <rFont val="Times New Roman"/>
        <family val="1"/>
      </rPr>
      <t>/ENGLISH NEWS WRITING</t>
    </r>
    <phoneticPr fontId="1" type="noConversion"/>
  </si>
  <si>
    <r>
      <rPr>
        <sz val="10"/>
        <color theme="1"/>
        <rFont val="標楷體"/>
        <family val="4"/>
        <charset val="136"/>
      </rPr>
      <t>電影與文學</t>
    </r>
    <r>
      <rPr>
        <sz val="10"/>
        <color theme="1"/>
        <rFont val="Times New Roman"/>
        <family val="1"/>
      </rPr>
      <t>/CINEMA AND LITERATURE</t>
    </r>
    <phoneticPr fontId="1" type="noConversion"/>
  </si>
  <si>
    <r>
      <rPr>
        <sz val="10"/>
        <color theme="1"/>
        <rFont val="標楷體"/>
        <family val="4"/>
        <charset val="136"/>
      </rPr>
      <t>環境與文學</t>
    </r>
    <r>
      <rPr>
        <sz val="10"/>
        <color theme="1"/>
        <rFont val="Times New Roman"/>
        <family val="1"/>
      </rPr>
      <t>/LITERATURE AND ENVIRONMENT</t>
    </r>
    <phoneticPr fontId="1" type="noConversion"/>
  </si>
  <si>
    <r>
      <rPr>
        <sz val="10"/>
        <color theme="1"/>
        <rFont val="標楷體"/>
        <family val="4"/>
        <charset val="136"/>
      </rPr>
      <t>戲劇與表演</t>
    </r>
    <r>
      <rPr>
        <sz val="10"/>
        <color theme="1"/>
        <rFont val="Times New Roman"/>
        <family val="1"/>
      </rPr>
      <t>/THEATRE AND PERFORMANCE</t>
    </r>
    <phoneticPr fontId="1" type="noConversion"/>
  </si>
  <si>
    <r>
      <rPr>
        <sz val="10"/>
        <color theme="1"/>
        <rFont val="標楷體"/>
        <family val="4"/>
        <charset val="136"/>
      </rPr>
      <t>同步口譯</t>
    </r>
    <r>
      <rPr>
        <sz val="10"/>
        <color theme="1"/>
        <rFont val="Times New Roman"/>
        <family val="1"/>
      </rPr>
      <t>/SIMULTANEOUS INTERPRETATION</t>
    </r>
    <phoneticPr fontId="1" type="noConversion"/>
  </si>
  <si>
    <r>
      <rPr>
        <sz val="10"/>
        <color theme="1"/>
        <rFont val="標楷體"/>
        <family val="4"/>
        <charset val="136"/>
      </rPr>
      <t>句法學</t>
    </r>
    <r>
      <rPr>
        <sz val="10"/>
        <color theme="1"/>
        <rFont val="Times New Roman"/>
        <family val="1"/>
      </rPr>
      <t>/SYNTAX</t>
    </r>
    <phoneticPr fontId="1" type="noConversion"/>
  </si>
  <si>
    <r>
      <rPr>
        <sz val="10"/>
        <color theme="1"/>
        <rFont val="標楷體"/>
        <family val="4"/>
        <charset val="136"/>
      </rPr>
      <t>小說選讀</t>
    </r>
    <r>
      <rPr>
        <sz val="10"/>
        <color theme="1"/>
        <rFont val="Times New Roman"/>
        <family val="1"/>
      </rPr>
      <t>/SELECTIONS OF NOVEL</t>
    </r>
    <phoneticPr fontId="1" type="noConversion"/>
  </si>
  <si>
    <r>
      <rPr>
        <sz val="10"/>
        <color theme="1"/>
        <rFont val="標楷體"/>
        <family val="4"/>
        <charset val="136"/>
      </rPr>
      <t>英詩選讀</t>
    </r>
    <r>
      <rPr>
        <sz val="10"/>
        <color theme="1"/>
        <rFont val="Times New Roman"/>
        <family val="1"/>
      </rPr>
      <t>/ENGLISH POETRY READING</t>
    </r>
    <phoneticPr fontId="1" type="noConversion"/>
  </si>
  <si>
    <r>
      <rPr>
        <sz val="10"/>
        <color theme="1"/>
        <rFont val="標楷體"/>
        <family val="4"/>
        <charset val="136"/>
      </rPr>
      <t>英美散文選讀</t>
    </r>
    <r>
      <rPr>
        <sz val="10"/>
        <color theme="1"/>
        <rFont val="Times New Roman"/>
        <family val="1"/>
      </rPr>
      <t>/ENGLISH LITERARY PROSE</t>
    </r>
    <phoneticPr fontId="1" type="noConversion"/>
  </si>
  <si>
    <r>
      <rPr>
        <sz val="10"/>
        <color theme="1"/>
        <rFont val="標楷體"/>
        <family val="4"/>
        <charset val="136"/>
      </rPr>
      <t>當代電影賞析</t>
    </r>
    <phoneticPr fontId="1" type="noConversion"/>
  </si>
  <si>
    <r>
      <rPr>
        <sz val="10"/>
        <color theme="1"/>
        <rFont val="標楷體"/>
        <family val="4"/>
        <charset val="136"/>
      </rPr>
      <t>性別與文化</t>
    </r>
    <r>
      <rPr>
        <sz val="10"/>
        <color theme="1"/>
        <rFont val="Times New Roman"/>
        <family val="1"/>
      </rPr>
      <t>/GENDER AND CULTURE</t>
    </r>
    <phoneticPr fontId="1" type="noConversion"/>
  </si>
  <si>
    <r>
      <rPr>
        <sz val="10"/>
        <color theme="1"/>
        <rFont val="標楷體"/>
        <family val="4"/>
        <charset val="136"/>
      </rPr>
      <t>西洋文學批評導讀</t>
    </r>
    <r>
      <rPr>
        <sz val="10"/>
        <color theme="1"/>
        <rFont val="Times New Roman"/>
        <family val="1"/>
      </rPr>
      <t>/INTRODUCTION TO WESTERN LITERARY CRITICISM</t>
    </r>
    <phoneticPr fontId="1" type="noConversion"/>
  </si>
  <si>
    <r>
      <rPr>
        <sz val="10"/>
        <color theme="1"/>
        <rFont val="標楷體"/>
        <family val="4"/>
        <charset val="136"/>
      </rPr>
      <t>閱讀當代文化</t>
    </r>
    <r>
      <rPr>
        <sz val="10"/>
        <color theme="1"/>
        <rFont val="Times New Roman"/>
        <family val="1"/>
      </rPr>
      <t>/CONTEMPORARY CULTURAL READINGS</t>
    </r>
    <phoneticPr fontId="1" type="noConversion"/>
  </si>
  <si>
    <r>
      <rPr>
        <sz val="10"/>
        <color theme="1"/>
        <rFont val="標楷體"/>
        <family val="4"/>
        <charset val="136"/>
      </rPr>
      <t>英語教學導論</t>
    </r>
    <r>
      <rPr>
        <sz val="10"/>
        <color theme="1"/>
        <rFont val="Times New Roman"/>
        <family val="1"/>
      </rPr>
      <t>/INTRODUCTION TO ENGLISH LANGUAGE TEACHING</t>
    </r>
    <phoneticPr fontId="1" type="noConversion"/>
  </si>
  <si>
    <r>
      <rPr>
        <sz val="10"/>
        <color theme="1"/>
        <rFont val="標楷體"/>
        <family val="4"/>
        <charset val="136"/>
      </rPr>
      <t>影視翻譯</t>
    </r>
    <phoneticPr fontId="1" type="noConversion"/>
  </si>
  <si>
    <r>
      <rPr>
        <sz val="10"/>
        <color theme="1"/>
        <rFont val="標楷體"/>
        <family val="4"/>
        <charset val="136"/>
      </rPr>
      <t>商用英文</t>
    </r>
    <r>
      <rPr>
        <sz val="10"/>
        <color theme="1"/>
        <rFont val="Times New Roman"/>
        <family val="1"/>
      </rPr>
      <t>/BUSINESS ENGLISH</t>
    </r>
    <phoneticPr fontId="1" type="noConversion"/>
  </si>
  <si>
    <r>
      <rPr>
        <sz val="10"/>
        <color theme="1"/>
        <rFont val="標楷體"/>
        <family val="4"/>
        <charset val="136"/>
      </rPr>
      <t>口譯理論與實作菁英班</t>
    </r>
    <r>
      <rPr>
        <sz val="10"/>
        <color theme="1"/>
        <rFont val="Times New Roman"/>
        <family val="1"/>
      </rPr>
      <t>/ADVANCED INTERPRETING THEORY AND PRACTICE</t>
    </r>
    <phoneticPr fontId="1" type="noConversion"/>
  </si>
  <si>
    <r>
      <rPr>
        <sz val="10"/>
        <color theme="1"/>
        <rFont val="標楷體"/>
        <family val="4"/>
        <charset val="136"/>
      </rPr>
      <t>語言學習策略與應用</t>
    </r>
    <r>
      <rPr>
        <sz val="10"/>
        <color theme="1"/>
        <rFont val="Times New Roman"/>
        <family val="1"/>
      </rPr>
      <t>/LANGUAGE LEARNING STRATEGIES FROM THEORY TO APPLICATIONS</t>
    </r>
    <phoneticPr fontId="1" type="noConversion"/>
  </si>
  <si>
    <r>
      <rPr>
        <sz val="10"/>
        <color theme="1"/>
        <rFont val="標楷體"/>
        <family val="4"/>
        <charset val="136"/>
      </rPr>
      <t>類別</t>
    </r>
    <r>
      <rPr>
        <sz val="10"/>
        <color theme="1"/>
        <rFont val="Times New Roman"/>
        <family val="1"/>
      </rPr>
      <t>/Sorts</t>
    </r>
    <phoneticPr fontId="1" type="noConversion"/>
  </si>
  <si>
    <r>
      <rPr>
        <sz val="10"/>
        <color theme="1"/>
        <rFont val="標楷體"/>
        <family val="4"/>
        <charset val="136"/>
      </rPr>
      <t>科目名稱</t>
    </r>
    <r>
      <rPr>
        <sz val="10"/>
        <color theme="1"/>
        <rFont val="Times New Roman"/>
        <family val="1"/>
      </rPr>
      <t>/Courses</t>
    </r>
    <phoneticPr fontId="1" type="noConversion"/>
  </si>
  <si>
    <r>
      <rPr>
        <sz val="10"/>
        <color theme="1"/>
        <rFont val="標楷體"/>
        <family val="4"/>
        <charset val="136"/>
      </rPr>
      <t>社會語言學</t>
    </r>
    <r>
      <rPr>
        <sz val="10"/>
        <color theme="1"/>
        <rFont val="Times New Roman"/>
        <family val="1"/>
      </rPr>
      <t>/SOCIOLINGUISTICS</t>
    </r>
    <phoneticPr fontId="1" type="noConversion"/>
  </si>
  <si>
    <r>
      <rPr>
        <sz val="10"/>
        <color theme="1"/>
        <rFont val="標楷體"/>
        <family val="4"/>
        <charset val="136"/>
      </rPr>
      <t>翻譯理論簡介</t>
    </r>
    <r>
      <rPr>
        <sz val="10"/>
        <color theme="1"/>
        <rFont val="Times New Roman"/>
        <family val="1"/>
      </rPr>
      <t>/A BRIEF INTRODUCTION OF THE TRANSLATION THEORY</t>
    </r>
    <phoneticPr fontId="1" type="noConversion"/>
  </si>
  <si>
    <r>
      <rPr>
        <sz val="10"/>
        <color theme="1"/>
        <rFont val="標楷體"/>
        <family val="4"/>
        <charset val="136"/>
      </rPr>
      <t>英文時論選讀</t>
    </r>
    <r>
      <rPr>
        <sz val="10"/>
        <color theme="1"/>
        <rFont val="Times New Roman"/>
        <family val="1"/>
      </rPr>
      <t>/SELECTED READING OF CURRENT ENGLISH</t>
    </r>
    <phoneticPr fontId="1" type="noConversion"/>
  </si>
  <si>
    <r>
      <rPr>
        <sz val="10"/>
        <color theme="1"/>
        <rFont val="標楷體"/>
        <family val="4"/>
        <charset val="136"/>
      </rPr>
      <t>國際時事選讀</t>
    </r>
    <r>
      <rPr>
        <sz val="10"/>
        <color theme="1"/>
        <rFont val="Times New Roman"/>
        <family val="1"/>
      </rPr>
      <t>-N</t>
    </r>
    <phoneticPr fontId="1" type="noConversion"/>
  </si>
  <si>
    <r>
      <rPr>
        <sz val="10"/>
        <color theme="1"/>
        <rFont val="標楷體"/>
        <family val="4"/>
        <charset val="136"/>
      </rPr>
      <t>族群與文化</t>
    </r>
    <r>
      <rPr>
        <sz val="10"/>
        <color theme="1"/>
        <rFont val="Times New Roman"/>
        <family val="1"/>
      </rPr>
      <t>-109-2</t>
    </r>
    <phoneticPr fontId="1" type="noConversion"/>
  </si>
  <si>
    <r>
      <rPr>
        <sz val="10"/>
        <color theme="1"/>
        <rFont val="標楷體"/>
        <family val="4"/>
        <charset val="136"/>
      </rPr>
      <t>應用英文</t>
    </r>
    <r>
      <rPr>
        <sz val="10"/>
        <color theme="1"/>
        <rFont val="Times New Roman"/>
        <family val="1"/>
      </rPr>
      <t>/PRACTICAL ENGLISH</t>
    </r>
    <phoneticPr fontId="1" type="noConversion"/>
  </si>
  <si>
    <r>
      <rPr>
        <sz val="10"/>
        <color theme="1"/>
        <rFont val="標楷體"/>
        <family val="4"/>
        <charset val="136"/>
      </rPr>
      <t>旅行文學</t>
    </r>
    <r>
      <rPr>
        <sz val="10"/>
        <color theme="1"/>
        <rFont val="Times New Roman"/>
        <family val="1"/>
      </rPr>
      <t>/TRAVEL LITERATURE</t>
    </r>
    <phoneticPr fontId="1" type="noConversion"/>
  </si>
  <si>
    <r>
      <rPr>
        <sz val="10"/>
        <color theme="1"/>
        <rFont val="標楷體"/>
        <family val="4"/>
        <charset val="136"/>
      </rPr>
      <t>語言習得導論</t>
    </r>
    <r>
      <rPr>
        <sz val="10"/>
        <color theme="1"/>
        <rFont val="Times New Roman"/>
        <family val="1"/>
      </rPr>
      <t>/INTRODUCTION TO SECOND LANGUAGE ACQUISITION</t>
    </r>
    <phoneticPr fontId="1" type="noConversion"/>
  </si>
  <si>
    <r>
      <rPr>
        <sz val="10"/>
        <color theme="1"/>
        <rFont val="標楷體"/>
        <family val="4"/>
        <charset val="136"/>
      </rPr>
      <t>英語教學實務</t>
    </r>
    <r>
      <rPr>
        <sz val="10"/>
        <color theme="1"/>
        <rFont val="Times New Roman"/>
        <family val="1"/>
      </rPr>
      <t>/TEFL THEORY AND PRACTICE</t>
    </r>
    <phoneticPr fontId="1" type="noConversion"/>
  </si>
  <si>
    <r>
      <rPr>
        <sz val="10"/>
        <color theme="1"/>
        <rFont val="標楷體"/>
        <family val="4"/>
        <charset val="136"/>
      </rPr>
      <t>課外活動與團隊發展</t>
    </r>
    <r>
      <rPr>
        <sz val="10"/>
        <color theme="1"/>
        <rFont val="Times New Roman"/>
        <family val="1"/>
      </rPr>
      <t>/ EXTRACURRICULAR ACTIVITIES AND TEAM-SHIP DEVELOPMENT</t>
    </r>
    <phoneticPr fontId="1" type="noConversion"/>
  </si>
  <si>
    <r>
      <rPr>
        <sz val="10"/>
        <color theme="1"/>
        <rFont val="標楷體"/>
        <family val="4"/>
        <charset val="136"/>
      </rPr>
      <t>學習與發展學門</t>
    </r>
    <r>
      <rPr>
        <sz val="10"/>
        <color theme="1"/>
        <rFont val="Times New Roman"/>
        <family val="1"/>
      </rPr>
      <t>/LEARNING AND DEVELOP(Field N)</t>
    </r>
    <phoneticPr fontId="1" type="noConversion"/>
  </si>
  <si>
    <r>
      <rPr>
        <sz val="10"/>
        <color theme="1"/>
        <rFont val="標楷體"/>
        <family val="4"/>
        <charset val="136"/>
      </rPr>
      <t>中國語文</t>
    </r>
    <r>
      <rPr>
        <sz val="10"/>
        <color theme="1"/>
        <rFont val="Times New Roman"/>
        <family val="1"/>
      </rPr>
      <t>/CHINESE LANGUAGE</t>
    </r>
    <phoneticPr fontId="1" type="noConversion"/>
  </si>
  <si>
    <t>１１０學年度入學之新生，畢業學分共計１２８學分。其中包含：基本知能課程１２學分、通識核心課程１４學分、其它課程０學分、系必修４６學分、系選修至少１８學分與自由選修３８學分。</t>
    <phoneticPr fontId="1" type="noConversion"/>
  </si>
  <si>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/1</t>
    </r>
    <phoneticPr fontId="1" type="noConversion"/>
  </si>
  <si>
    <r>
      <rPr>
        <sz val="10"/>
        <color theme="1"/>
        <rFont val="標楷體"/>
        <family val="4"/>
        <charset val="136"/>
      </rPr>
      <t>其它課程</t>
    </r>
    <r>
      <rPr>
        <sz val="10"/>
        <color theme="1"/>
        <rFont val="Times New Roman"/>
        <family val="1"/>
      </rPr>
      <t>/ Other Courses</t>
    </r>
    <phoneticPr fontId="1" type="noConversion"/>
  </si>
  <si>
    <t>基本知能課程中的外國語文學門，學生可以自由選英文以外的任何語言。２個學年中，可以選１種語言讀２年或每１年選１種語言。</t>
    <phoneticPr fontId="1" type="noConversion"/>
  </si>
  <si>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/2</t>
    </r>
    <phoneticPr fontId="1" type="noConversion"/>
  </si>
  <si>
    <r>
      <rPr>
        <sz val="12"/>
        <color theme="1"/>
        <rFont val="標楷體"/>
        <family val="4"/>
        <charset val="136"/>
      </rPr>
      <t>三</t>
    </r>
    <r>
      <rPr>
        <sz val="12"/>
        <color theme="1"/>
        <rFont val="Times New Roman"/>
        <family val="1"/>
      </rPr>
      <t>/3</t>
    </r>
    <phoneticPr fontId="1" type="noConversion"/>
  </si>
  <si>
    <t>所有全英語學士班的學生只能選校內全英語授課的課程，其學分才能被承認。因此，３８學分的自由選修學分只能選全英語授課的課程，成績及格了才會被承認為畢業學分內。</t>
    <phoneticPr fontId="1" type="noConversion"/>
  </si>
  <si>
    <r>
      <rPr>
        <sz val="10"/>
        <color theme="1"/>
        <rFont val="標楷體"/>
        <family val="4"/>
        <charset val="136"/>
      </rPr>
      <t>外文自由選</t>
    </r>
    <r>
      <rPr>
        <sz val="10"/>
        <color theme="1"/>
        <rFont val="Times New Roman"/>
        <family val="1"/>
      </rPr>
      <t>/Any foreign language except English, the same foreign language for 1 academic year.</t>
    </r>
    <phoneticPr fontId="1" type="noConversion"/>
  </si>
  <si>
    <r>
      <t>各科分數要過</t>
    </r>
    <r>
      <rPr>
        <b/>
        <sz val="10"/>
        <color theme="1"/>
        <rFont val="Times New Roman"/>
        <family val="1"/>
      </rPr>
      <t>60</t>
    </r>
    <r>
      <rPr>
        <b/>
        <sz val="10"/>
        <color theme="1"/>
        <rFont val="標楷體"/>
        <family val="4"/>
        <charset val="136"/>
      </rPr>
      <t>分才能得到學分，未過</t>
    </r>
    <r>
      <rPr>
        <b/>
        <sz val="10"/>
        <color theme="1"/>
        <rFont val="Times New Roman"/>
        <family val="1"/>
      </rPr>
      <t>60</t>
    </r>
    <r>
      <rPr>
        <b/>
        <sz val="10"/>
        <color theme="1"/>
        <rFont val="標楷體"/>
        <family val="4"/>
        <charset val="136"/>
      </rPr>
      <t>分為不及格，須重修。</t>
    </r>
    <r>
      <rPr>
        <b/>
        <sz val="10"/>
        <color theme="1"/>
        <rFont val="Times New Roman"/>
        <family val="1"/>
      </rPr>
      <t xml:space="preserve">/To get credits, the scores of each course must be </t>
    </r>
    <r>
      <rPr>
        <b/>
        <sz val="10"/>
        <color theme="1"/>
        <rFont val="標楷體"/>
        <family val="4"/>
        <charset val="136"/>
      </rPr>
      <t>≧</t>
    </r>
    <r>
      <rPr>
        <b/>
        <sz val="10"/>
        <color theme="1"/>
        <rFont val="Times New Roman"/>
        <family val="1"/>
      </rPr>
      <t xml:space="preserve"> 60. The score less than 60 means failed, students must retake the same course.</t>
    </r>
    <phoneticPr fontId="1" type="noConversion"/>
  </si>
  <si>
    <r>
      <rPr>
        <b/>
        <sz val="10"/>
        <color rgb="FFFF0000"/>
        <rFont val="標楷體"/>
        <family val="4"/>
        <charset val="136"/>
      </rPr>
      <t>備註</t>
    </r>
    <r>
      <rPr>
        <b/>
        <sz val="10"/>
        <color rgb="FFFF0000"/>
        <rFont val="Times New Roman"/>
        <family val="1"/>
      </rPr>
      <t>/REMARK</t>
    </r>
    <r>
      <rPr>
        <b/>
        <sz val="10"/>
        <color rgb="FFFF0000"/>
        <rFont val="標楷體"/>
        <family val="4"/>
        <charset val="136"/>
      </rPr>
      <t>：請依學期序修讀。前一學期課程成績超過</t>
    </r>
    <r>
      <rPr>
        <b/>
        <sz val="10"/>
        <color rgb="FFFF0000"/>
        <rFont val="Times New Roman"/>
        <family val="1"/>
      </rPr>
      <t>50</t>
    </r>
    <r>
      <rPr>
        <b/>
        <sz val="10"/>
        <color rgb="FFFF0000"/>
        <rFont val="標楷體"/>
        <family val="4"/>
        <charset val="136"/>
      </rPr>
      <t>分（含）者才可續修下一學期課程。</t>
    </r>
    <r>
      <rPr>
        <b/>
        <sz val="10"/>
        <color rgb="FFFF0000"/>
        <rFont val="Times New Roman"/>
        <family val="1"/>
      </rPr>
      <t xml:space="preserve">/Please study in semester order. Student whose course score of the previous semester is </t>
    </r>
    <r>
      <rPr>
        <b/>
        <sz val="10"/>
        <color rgb="FFFF0000"/>
        <rFont val="標楷體"/>
        <family val="4"/>
        <charset val="136"/>
      </rPr>
      <t>≧</t>
    </r>
    <r>
      <rPr>
        <b/>
        <sz val="10"/>
        <color rgb="FFFF0000"/>
        <rFont val="Times New Roman"/>
        <family val="1"/>
      </rPr>
      <t xml:space="preserve"> 50 can continue to take the course of the next semester.(a</t>
    </r>
    <r>
      <rPr>
        <b/>
        <sz val="10"/>
        <color rgb="FFFF0000"/>
        <rFont val="標楷體"/>
        <family val="4"/>
        <charset val="136"/>
      </rPr>
      <t>→</t>
    </r>
    <r>
      <rPr>
        <b/>
        <sz val="10"/>
        <color rgb="FFFF0000"/>
        <rFont val="Times New Roman"/>
        <family val="1"/>
      </rPr>
      <t>b or a</t>
    </r>
    <r>
      <rPr>
        <b/>
        <sz val="10"/>
        <color rgb="FFFF0000"/>
        <rFont val="標楷體"/>
        <family val="4"/>
        <charset val="136"/>
      </rPr>
      <t>→</t>
    </r>
    <r>
      <rPr>
        <b/>
        <sz val="10"/>
        <color rgb="FFFF0000"/>
        <rFont val="Times New Roman"/>
        <family val="1"/>
      </rPr>
      <t>b</t>
    </r>
    <r>
      <rPr>
        <b/>
        <sz val="10"/>
        <color rgb="FFFF0000"/>
        <rFont val="標楷體"/>
        <family val="4"/>
        <charset val="136"/>
      </rPr>
      <t>→</t>
    </r>
    <r>
      <rPr>
        <b/>
        <sz val="10"/>
        <color rgb="FFFF0000"/>
        <rFont val="Times New Roman"/>
        <family val="1"/>
      </rPr>
      <t>c</t>
    </r>
    <r>
      <rPr>
        <b/>
        <sz val="10"/>
        <color rgb="FFFF0000"/>
        <rFont val="標楷體"/>
        <family val="4"/>
        <charset val="136"/>
      </rPr>
      <t>→</t>
    </r>
    <r>
      <rPr>
        <b/>
        <sz val="10"/>
        <color rgb="FFFF0000"/>
        <rFont val="Times New Roman"/>
        <family val="1"/>
      </rPr>
      <t>d)</t>
    </r>
    <phoneticPr fontId="1" type="noConversion"/>
  </si>
  <si>
    <r>
      <t xml:space="preserve">通識核心
課程/
</t>
    </r>
    <r>
      <rPr>
        <sz val="10"/>
        <color theme="1"/>
        <rFont val="Times New Roman"/>
        <family val="1"/>
      </rPr>
      <t xml:space="preserve">General Education Curriculum
</t>
    </r>
    <r>
      <rPr>
        <b/>
        <sz val="10"/>
        <color rgb="FFFF0000"/>
        <rFont val="Times New Roman"/>
        <family val="1"/>
      </rPr>
      <t>(14 Credits)</t>
    </r>
    <phoneticPr fontId="1" type="noConversion"/>
  </si>
  <si>
    <r>
      <rPr>
        <sz val="10"/>
        <color theme="1"/>
        <rFont val="標楷體"/>
        <family val="4"/>
        <charset val="136"/>
      </rPr>
      <t>基本知能
課程</t>
    </r>
    <r>
      <rPr>
        <sz val="10"/>
        <color theme="1"/>
        <rFont val="Times New Roman"/>
        <family val="1"/>
      </rPr>
      <t xml:space="preserve">/
Fundamental Courses
</t>
    </r>
    <r>
      <rPr>
        <b/>
        <sz val="10"/>
        <color rgb="FFFF0000"/>
        <rFont val="Times New Roman"/>
        <family val="1"/>
      </rPr>
      <t>(12 Credits)</t>
    </r>
    <phoneticPr fontId="1" type="noConversion"/>
  </si>
  <si>
    <r>
      <rPr>
        <sz val="10"/>
        <color theme="1"/>
        <rFont val="標楷體"/>
        <family val="4"/>
        <charset val="136"/>
      </rPr>
      <t>人文領域</t>
    </r>
    <r>
      <rPr>
        <sz val="10"/>
        <color theme="1"/>
        <rFont val="Times New Roman"/>
        <family val="1"/>
      </rPr>
      <t>/Humanity categories: you have to take 1 out of 4 categories.
(At least 2 credits)</t>
    </r>
    <phoneticPr fontId="1" type="noConversion"/>
  </si>
  <si>
    <r>
      <rPr>
        <sz val="10"/>
        <color theme="1"/>
        <rFont val="標楷體"/>
        <family val="4"/>
        <charset val="136"/>
      </rPr>
      <t>社會領域</t>
    </r>
    <r>
      <rPr>
        <sz val="10"/>
        <color theme="1"/>
        <rFont val="Times New Roman"/>
        <family val="1"/>
      </rPr>
      <t>/Society categories: you have to take 1 out of 4 categories.
(At least 2 credits)</t>
    </r>
    <phoneticPr fontId="1" type="noConversion"/>
  </si>
  <si>
    <r>
      <rPr>
        <sz val="10"/>
        <color theme="1"/>
        <rFont val="標楷體"/>
        <family val="4"/>
        <charset val="136"/>
      </rPr>
      <t>科學領域</t>
    </r>
    <r>
      <rPr>
        <sz val="10"/>
        <color theme="1"/>
        <rFont val="Times New Roman"/>
        <family val="1"/>
      </rPr>
      <t>/Science categories: you have to take 1 out of 3 categories.
(At least 2 credits)</t>
    </r>
    <phoneticPr fontId="1" type="noConversion"/>
  </si>
  <si>
    <r>
      <rPr>
        <sz val="10"/>
        <color theme="1"/>
        <rFont val="標楷體"/>
        <family val="4"/>
        <charset val="136"/>
      </rPr>
      <t>系必修</t>
    </r>
    <r>
      <rPr>
        <sz val="10"/>
        <color theme="1"/>
        <rFont val="Times New Roman"/>
        <family val="1"/>
      </rPr>
      <t xml:space="preserve">/
Required Departmental Courses
</t>
    </r>
    <r>
      <rPr>
        <b/>
        <sz val="10"/>
        <color rgb="FFFF0000"/>
        <rFont val="Times New Roman"/>
        <family val="1"/>
      </rPr>
      <t>(46 credits)</t>
    </r>
    <phoneticPr fontId="1" type="noConversion"/>
  </si>
  <si>
    <r>
      <rPr>
        <sz val="10"/>
        <color theme="1"/>
        <rFont val="標楷體"/>
        <family val="4"/>
        <charset val="136"/>
      </rPr>
      <t>系選修</t>
    </r>
    <r>
      <rPr>
        <sz val="10"/>
        <color theme="1"/>
        <rFont val="Times New Roman"/>
        <family val="1"/>
      </rPr>
      <t xml:space="preserve">/
Departmental selective courses
</t>
    </r>
    <r>
      <rPr>
        <b/>
        <sz val="10"/>
        <color rgb="FFFF0000"/>
        <rFont val="Times New Roman"/>
        <family val="1"/>
      </rPr>
      <t>(At least 18 credits)</t>
    </r>
    <phoneticPr fontId="1" type="noConversion"/>
  </si>
  <si>
    <r>
      <rPr>
        <sz val="10"/>
        <color theme="1"/>
        <rFont val="標楷體"/>
        <family val="4"/>
        <charset val="136"/>
      </rPr>
      <t>莎士比亞在亞洲</t>
    </r>
    <r>
      <rPr>
        <sz val="10"/>
        <color theme="1"/>
        <rFont val="Times New Roman"/>
        <family val="1"/>
      </rPr>
      <t>/SHAKESPEARE IN ASIA</t>
    </r>
    <phoneticPr fontId="1" type="noConversion"/>
  </si>
  <si>
    <r>
      <rPr>
        <sz val="10"/>
        <color theme="1"/>
        <rFont val="標楷體"/>
        <family val="4"/>
        <charset val="136"/>
      </rPr>
      <t>國際會議口譯</t>
    </r>
    <r>
      <rPr>
        <sz val="10"/>
        <color theme="1"/>
        <rFont val="Times New Roman"/>
        <family val="1"/>
      </rPr>
      <t>/INTERPRETATION FOR INTERNATIONAL CONFERENCES</t>
    </r>
    <phoneticPr fontId="1" type="noConversion"/>
  </si>
  <si>
    <t>The total graduation credits are 128 credits for the freshmen of academic year 2020-2021, including 12 credits of Fundamental Courses, 14 credits of General Education Curriculum, 0 credit of Other Courses, 46 credits of Required Departmenal Courses, a minimum of 18 selective credits from our department and 38 free credits from either our department or other English-Taught courses.</t>
    <phoneticPr fontId="1" type="noConversion"/>
  </si>
  <si>
    <r>
      <t>About Foreign Languages</t>
    </r>
    <r>
      <rPr>
        <u/>
        <sz val="12"/>
        <color rgb="FFFF0000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(Field Q) of Fundamental Courses, students can study any foreign language</t>
    </r>
    <r>
      <rPr>
        <sz val="12"/>
        <color theme="1"/>
        <rFont val="Times New Roman"/>
        <family val="1"/>
      </rPr>
      <t xml:space="preserve"> except English. Students can study 1 foreign language for 2 academic years or 1 foreign language for each academic year.</t>
    </r>
    <phoneticPr fontId="1" type="noConversion"/>
  </si>
  <si>
    <r>
      <rPr>
        <sz val="10"/>
        <color theme="1"/>
        <rFont val="標楷體"/>
        <family val="4"/>
        <charset val="136"/>
      </rPr>
      <t>外國語文學門</t>
    </r>
    <r>
      <rPr>
        <sz val="10"/>
        <color theme="1"/>
        <rFont val="Times New Roman"/>
        <family val="1"/>
      </rPr>
      <t>/FOREIGN LANGUAGES (FIELD Q)</t>
    </r>
    <phoneticPr fontId="1" type="noConversion"/>
  </si>
  <si>
    <r>
      <rPr>
        <sz val="10"/>
        <color theme="1"/>
        <rFont val="標楷體"/>
        <family val="4"/>
        <charset val="136"/>
      </rPr>
      <t>歷史與文化學門</t>
    </r>
    <r>
      <rPr>
        <sz val="10"/>
        <color theme="1"/>
        <rFont val="Times New Roman"/>
        <family val="1"/>
      </rPr>
      <t>/HISTORY AND CULTURE (FIELD P)</t>
    </r>
    <phoneticPr fontId="1" type="noConversion"/>
  </si>
  <si>
    <r>
      <rPr>
        <sz val="10"/>
        <color theme="1"/>
        <rFont val="標楷體"/>
        <family val="4"/>
        <charset val="136"/>
      </rPr>
      <t>藝術欣賞與創作學門</t>
    </r>
    <r>
      <rPr>
        <sz val="10"/>
        <color theme="1"/>
        <rFont val="Times New Roman"/>
        <family val="1"/>
      </rPr>
      <t>/ARTS APPRECIATION AND INVENTION (FIELD M)</t>
    </r>
    <phoneticPr fontId="1" type="noConversion"/>
  </si>
  <si>
    <r>
      <rPr>
        <sz val="10"/>
        <color theme="1"/>
        <rFont val="標楷體"/>
        <family val="4"/>
        <charset val="136"/>
      </rPr>
      <t>全球視野學門</t>
    </r>
    <r>
      <rPr>
        <sz val="10"/>
        <color theme="1"/>
        <rFont val="Times New Roman"/>
        <family val="1"/>
      </rPr>
      <t>/GLOBAL OUTLOOK (FIELD T)</t>
    </r>
    <phoneticPr fontId="1" type="noConversion"/>
  </si>
  <si>
    <r>
      <rPr>
        <sz val="10"/>
        <color theme="1"/>
        <rFont val="標楷體"/>
        <family val="4"/>
        <charset val="136"/>
      </rPr>
      <t>未來學學門</t>
    </r>
    <r>
      <rPr>
        <sz val="10"/>
        <color theme="1"/>
        <rFont val="Times New Roman"/>
        <family val="1"/>
      </rPr>
      <t>/FUTURES STUDIES (FIELD R)</t>
    </r>
    <phoneticPr fontId="1" type="noConversion"/>
  </si>
  <si>
    <r>
      <rPr>
        <sz val="10"/>
        <color theme="1"/>
        <rFont val="標楷體"/>
        <family val="4"/>
        <charset val="136"/>
      </rPr>
      <t>社會分析學門</t>
    </r>
    <r>
      <rPr>
        <sz val="10"/>
        <color theme="1"/>
        <rFont val="Times New Roman"/>
        <family val="1"/>
      </rPr>
      <t>/SOCIAL ANALYSIS (FIELD W)</t>
    </r>
    <phoneticPr fontId="1" type="noConversion"/>
  </si>
  <si>
    <r>
      <rPr>
        <sz val="10"/>
        <color theme="1"/>
        <rFont val="標楷體"/>
        <family val="4"/>
        <charset val="136"/>
      </rPr>
      <t>公民社會及參與學門</t>
    </r>
    <r>
      <rPr>
        <sz val="10"/>
        <color theme="1"/>
        <rFont val="Times New Roman"/>
        <family val="1"/>
      </rPr>
      <t>/CIVIL SOCIETY AND PARTICIPATION (FIELD S)</t>
    </r>
    <phoneticPr fontId="1" type="noConversion"/>
  </si>
  <si>
    <r>
      <rPr>
        <sz val="10"/>
        <color theme="1"/>
        <rFont val="標楷體"/>
        <family val="4"/>
        <charset val="136"/>
      </rPr>
      <t>資訊教育學門</t>
    </r>
    <r>
      <rPr>
        <sz val="10"/>
        <color theme="1"/>
        <rFont val="Times New Roman"/>
        <family val="1"/>
      </rPr>
      <t>/INFORMATION AND COMPUTER EDUCATION (FIELD O)</t>
    </r>
    <phoneticPr fontId="1" type="noConversion"/>
  </si>
  <si>
    <r>
      <rPr>
        <sz val="10"/>
        <color theme="1"/>
        <rFont val="標楷體"/>
        <family val="4"/>
        <charset val="136"/>
      </rPr>
      <t>哲學與宗教學門</t>
    </r>
    <r>
      <rPr>
        <sz val="10"/>
        <color theme="1"/>
        <rFont val="Times New Roman"/>
        <family val="1"/>
      </rPr>
      <t>/PHILOSOPHY AND RELIGION (FIELD V)</t>
    </r>
    <phoneticPr fontId="1" type="noConversion"/>
  </si>
  <si>
    <r>
      <rPr>
        <sz val="10"/>
        <color theme="1"/>
        <rFont val="標楷體"/>
        <family val="4"/>
        <charset val="136"/>
      </rPr>
      <t>全球科技革命學門</t>
    </r>
    <r>
      <rPr>
        <sz val="10"/>
        <color theme="1"/>
        <rFont val="Times New Roman"/>
        <family val="1"/>
      </rPr>
      <t>/GLOBAL TECHNOLOGY REVOLUTION (FIELD Z)</t>
    </r>
    <phoneticPr fontId="1" type="noConversion"/>
  </si>
  <si>
    <r>
      <rPr>
        <sz val="10"/>
        <color theme="1"/>
        <rFont val="標楷體"/>
        <family val="4"/>
        <charset val="136"/>
      </rPr>
      <t>自然科學學門</t>
    </r>
    <r>
      <rPr>
        <sz val="10"/>
        <color theme="1"/>
        <rFont val="Times New Roman"/>
        <family val="1"/>
      </rPr>
      <t>/NATURAL SCIENCES (FIELD U)</t>
    </r>
    <phoneticPr fontId="1" type="noConversion"/>
  </si>
  <si>
    <r>
      <rPr>
        <sz val="10"/>
        <color theme="1"/>
        <rFont val="標楷體"/>
        <family val="4"/>
        <charset val="136"/>
      </rPr>
      <t>每學門至多修習２科４學分</t>
    </r>
    <r>
      <rPr>
        <sz val="10"/>
        <color theme="1"/>
        <rFont val="Times New Roman"/>
        <family val="1"/>
      </rPr>
      <t>/
2 courses (4 credits) maximum in each group</t>
    </r>
    <phoneticPr fontId="1" type="noConversion"/>
  </si>
  <si>
    <r>
      <rPr>
        <sz val="10"/>
        <color theme="1"/>
        <rFont val="標楷體"/>
        <family val="4"/>
        <charset val="136"/>
      </rPr>
      <t>文學經典學門</t>
    </r>
    <r>
      <rPr>
        <sz val="10"/>
        <color theme="1"/>
        <rFont val="Times New Roman"/>
        <family val="1"/>
      </rPr>
      <t>/CLASSICS IN WORLD LITERATURE (FIELD L)</t>
    </r>
    <phoneticPr fontId="1" type="noConversion"/>
  </si>
  <si>
    <t>All English-Taught Program students can only choose English-Taughe courses whicih credits can be recognized. Therefore, the 38-free selective credits can only be recognized as the graduation credits if student choose English-Taught courses and pass the courses.</t>
    <phoneticPr fontId="1" type="noConversion"/>
  </si>
  <si>
    <r>
      <t>課程說明</t>
    </r>
    <r>
      <rPr>
        <sz val="24"/>
        <color theme="1"/>
        <rFont val="Times New Roman"/>
        <family val="1"/>
      </rPr>
      <t>/Courses Description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</si>
</sst>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標楷體"/>
      <family val="4"/>
      <charset val="136"/>
    </font>
    <font>
      <sz val="10"/>
      <color theme="1"/>
      <name val="Times New Roman"/>
      <family val="4"/>
      <charset val="136"/>
    </font>
    <font>
      <vertAlign val="superscript"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b/>
      <sz val="10"/>
      <color rgb="FFFF0000"/>
      <name val="標楷體"/>
      <family val="4"/>
      <charset val="136"/>
    </font>
    <font>
      <b/>
      <vertAlign val="superscript"/>
      <sz val="12"/>
      <color theme="1"/>
      <name val="Times New Roman"/>
      <family val="1"/>
    </font>
    <font>
      <b/>
      <sz val="5"/>
      <color theme="1"/>
      <name val="Times New Roman"/>
      <family val="1"/>
    </font>
    <font>
      <b/>
      <vertAlign val="superscript"/>
      <sz val="5"/>
      <color theme="1"/>
      <name val="Times New Roman"/>
      <family val="1"/>
    </font>
    <font>
      <b/>
      <sz val="12"/>
      <color theme="0" tint="-0.249977111117893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0070C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標楷體"/>
      <family val="4"/>
      <charset val="136"/>
    </font>
    <font>
      <b/>
      <sz val="10"/>
      <color theme="1"/>
      <name val="Times New Roman"/>
      <family val="1"/>
    </font>
    <font>
      <u/>
      <sz val="12"/>
      <color rgb="FFFF0000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24"/>
      <color theme="1"/>
      <name val="標楷體"/>
      <family val="4"/>
      <charset val="136"/>
    </font>
    <font>
      <sz val="2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9" borderId="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4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8" borderId="2" xfId="0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38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9" fillId="6" borderId="27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6" fillId="0" borderId="0" xfId="0" applyFont="1">
      <alignment vertical="center"/>
    </xf>
  </cellXfs>
  <cellStyles count="1">
    <cellStyle name="一般" xfId="0" builtinId="0"/>
  </cellStyles>
  <dxfs count="20">
    <dxf>
      <font>
        <b/>
        <i val="0"/>
        <color rgb="FFFFFF0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strike val="0"/>
        <color theme="7" tint="0.79998168889431442"/>
      </font>
    </dxf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tabSelected="1" zoomScale="130" zoomScaleNormal="130" workbookViewId="0">
      <selection activeCell="A2" sqref="A2"/>
    </sheetView>
  </sheetViews>
  <sheetFormatPr defaultRowHeight="16.5" x14ac:dyDescent="0.25"/>
  <cols>
    <col min="1" max="1" width="140.625" customWidth="1"/>
  </cols>
  <sheetData>
    <row r="1" spans="1:1" ht="33" customHeight="1" x14ac:dyDescent="0.25">
      <c r="A1" s="234" t="s">
        <v>110</v>
      </c>
    </row>
    <row r="2" spans="1:1" x14ac:dyDescent="0.25">
      <c r="A2" s="1" t="s">
        <v>76</v>
      </c>
    </row>
    <row r="3" spans="1:1" ht="33" x14ac:dyDescent="0.25">
      <c r="A3" s="92" t="s">
        <v>75</v>
      </c>
    </row>
    <row r="4" spans="1:1" ht="47.25" x14ac:dyDescent="0.25">
      <c r="A4" s="93" t="s">
        <v>94</v>
      </c>
    </row>
    <row r="5" spans="1:1" x14ac:dyDescent="0.25">
      <c r="A5" s="1" t="s">
        <v>79</v>
      </c>
    </row>
    <row r="6" spans="1:1" x14ac:dyDescent="0.25">
      <c r="A6" s="92" t="s">
        <v>78</v>
      </c>
    </row>
    <row r="7" spans="1:1" ht="31.5" x14ac:dyDescent="0.25">
      <c r="A7" s="93" t="s">
        <v>95</v>
      </c>
    </row>
    <row r="8" spans="1:1" x14ac:dyDescent="0.25">
      <c r="A8" s="1" t="s">
        <v>80</v>
      </c>
    </row>
    <row r="9" spans="1:1" ht="33" x14ac:dyDescent="0.25">
      <c r="A9" s="92" t="s">
        <v>81</v>
      </c>
    </row>
    <row r="10" spans="1:1" ht="31.5" x14ac:dyDescent="0.25">
      <c r="A10" s="93" t="s">
        <v>109</v>
      </c>
    </row>
    <row r="12" spans="1:1" x14ac:dyDescent="0.25">
      <c r="A12" s="109"/>
    </row>
  </sheetData>
  <phoneticPr fontId="1" type="noConversion"/>
  <pageMargins left="0.39370078740157483" right="0.39370078740157483" top="0.78740157480314965" bottom="0.39370078740157483" header="0.39370078740157483" footer="0.39370078740157483"/>
  <pageSetup paperSize="9" orientation="landscape" r:id="rId1"/>
  <headerFooter>
    <oddHeader>&amp;C&amp;"Times New Roman,粗體"&amp;16Courses Description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7"/>
  <sheetViews>
    <sheetView zoomScale="145" zoomScaleNormal="145" workbookViewId="0">
      <selection activeCell="N49" sqref="N49"/>
    </sheetView>
  </sheetViews>
  <sheetFormatPr defaultRowHeight="24" customHeight="1" x14ac:dyDescent="0.25"/>
  <cols>
    <col min="1" max="1" width="10.625" style="1" customWidth="1"/>
    <col min="2" max="2" width="35.625" style="6" customWidth="1"/>
    <col min="3" max="6" width="6.375" style="8" customWidth="1"/>
    <col min="7" max="8" width="4.125" style="8" customWidth="1"/>
    <col min="9" max="10" width="6.375" style="8" customWidth="1"/>
    <col min="11" max="11" width="6.625" style="7" customWidth="1"/>
    <col min="12" max="12" width="15.625" style="6" customWidth="1"/>
    <col min="13" max="13" width="24.625" style="1" customWidth="1"/>
    <col min="14" max="16384" width="9" style="1"/>
  </cols>
  <sheetData>
    <row r="1" spans="1:13" ht="14.1" customHeight="1" x14ac:dyDescent="0.25">
      <c r="A1" s="124" t="s">
        <v>61</v>
      </c>
      <c r="B1" s="126" t="s">
        <v>62</v>
      </c>
      <c r="C1" s="114" t="s">
        <v>6</v>
      </c>
      <c r="D1" s="114"/>
      <c r="E1" s="114" t="s">
        <v>7</v>
      </c>
      <c r="F1" s="114"/>
      <c r="G1" s="115" t="s">
        <v>8</v>
      </c>
      <c r="H1" s="115"/>
      <c r="I1" s="114" t="s">
        <v>9</v>
      </c>
      <c r="J1" s="114"/>
      <c r="K1" s="116" t="s">
        <v>25</v>
      </c>
      <c r="L1" s="118" t="s">
        <v>2</v>
      </c>
      <c r="M1" s="119"/>
    </row>
    <row r="2" spans="1:13" ht="27" customHeight="1" thickBot="1" x14ac:dyDescent="0.3">
      <c r="A2" s="125"/>
      <c r="B2" s="127"/>
      <c r="C2" s="33" t="s">
        <v>26</v>
      </c>
      <c r="D2" s="33" t="s">
        <v>27</v>
      </c>
      <c r="E2" s="33" t="s">
        <v>26</v>
      </c>
      <c r="F2" s="33" t="s">
        <v>27</v>
      </c>
      <c r="G2" s="58" t="s">
        <v>33</v>
      </c>
      <c r="H2" s="58" t="s">
        <v>34</v>
      </c>
      <c r="I2" s="33" t="s">
        <v>26</v>
      </c>
      <c r="J2" s="33" t="s">
        <v>27</v>
      </c>
      <c r="K2" s="117"/>
      <c r="L2" s="120"/>
      <c r="M2" s="121"/>
    </row>
    <row r="3" spans="1:13" ht="15" customHeight="1" thickTop="1" x14ac:dyDescent="0.25">
      <c r="A3" s="110" t="s">
        <v>86</v>
      </c>
      <c r="B3" s="168" t="s">
        <v>96</v>
      </c>
      <c r="C3" s="9">
        <v>2</v>
      </c>
      <c r="D3" s="10">
        <v>2</v>
      </c>
      <c r="E3" s="9">
        <v>2</v>
      </c>
      <c r="F3" s="10">
        <v>2</v>
      </c>
      <c r="G3" s="63">
        <f>IF(C4&gt;=60,2,0)</f>
        <v>0</v>
      </c>
      <c r="H3" s="64">
        <f>IF(E4&gt;=60,2,0)</f>
        <v>0</v>
      </c>
      <c r="I3" s="9"/>
      <c r="J3" s="10"/>
      <c r="K3" s="171">
        <f>SUM(G3:G4,H3:H4)</f>
        <v>0</v>
      </c>
      <c r="L3" s="133" t="s">
        <v>82</v>
      </c>
      <c r="M3" s="144"/>
    </row>
    <row r="4" spans="1:13" ht="15" customHeight="1" x14ac:dyDescent="0.25">
      <c r="A4" s="166"/>
      <c r="B4" s="137"/>
      <c r="C4" s="52"/>
      <c r="D4" s="59"/>
      <c r="E4" s="52"/>
      <c r="F4" s="59"/>
      <c r="G4" s="65">
        <f>IF(D4&gt;=60,2,0)</f>
        <v>0</v>
      </c>
      <c r="H4" s="66">
        <f>IF(F4&gt;=60,2,0)</f>
        <v>0</v>
      </c>
      <c r="I4" s="11"/>
      <c r="J4" s="12"/>
      <c r="K4" s="172"/>
      <c r="L4" s="145"/>
      <c r="M4" s="146"/>
    </row>
    <row r="5" spans="1:13" ht="13.5" customHeight="1" x14ac:dyDescent="0.25">
      <c r="A5" s="166"/>
      <c r="B5" s="136" t="s">
        <v>0</v>
      </c>
      <c r="C5" s="13"/>
      <c r="D5" s="14">
        <v>2</v>
      </c>
      <c r="E5" s="13"/>
      <c r="F5" s="14"/>
      <c r="G5" s="86"/>
      <c r="H5" s="22"/>
      <c r="I5" s="13"/>
      <c r="J5" s="14"/>
      <c r="K5" s="173" t="str">
        <f>IF(D6&gt;=60, D5,"0")</f>
        <v>0</v>
      </c>
      <c r="L5" s="145" t="s">
        <v>74</v>
      </c>
      <c r="M5" s="146"/>
    </row>
    <row r="6" spans="1:13" ht="13.5" customHeight="1" x14ac:dyDescent="0.25">
      <c r="A6" s="166"/>
      <c r="B6" s="137"/>
      <c r="C6" s="11"/>
      <c r="D6" s="59"/>
      <c r="E6" s="11"/>
      <c r="F6" s="12"/>
      <c r="G6" s="87"/>
      <c r="H6" s="24"/>
      <c r="I6" s="11"/>
      <c r="J6" s="12"/>
      <c r="K6" s="165"/>
      <c r="L6" s="145"/>
      <c r="M6" s="146"/>
    </row>
    <row r="7" spans="1:13" ht="12.95" customHeight="1" x14ac:dyDescent="0.25">
      <c r="A7" s="166"/>
      <c r="B7" s="136" t="s">
        <v>1</v>
      </c>
      <c r="C7" s="15">
        <v>1</v>
      </c>
      <c r="D7" s="16"/>
      <c r="E7" s="15"/>
      <c r="F7" s="16"/>
      <c r="G7" s="19"/>
      <c r="H7" s="20"/>
      <c r="I7" s="15"/>
      <c r="J7" s="16"/>
      <c r="K7" s="173" t="str">
        <f>IF(OR(C8="pass",C8="PASS",C8="Pass"), C7,"0")</f>
        <v>0</v>
      </c>
      <c r="L7" s="145" t="s">
        <v>73</v>
      </c>
      <c r="M7" s="146"/>
    </row>
    <row r="8" spans="1:13" ht="12.95" customHeight="1" x14ac:dyDescent="0.25">
      <c r="A8" s="166"/>
      <c r="B8" s="137"/>
      <c r="C8" s="52"/>
      <c r="D8" s="12"/>
      <c r="E8" s="11"/>
      <c r="F8" s="12"/>
      <c r="G8" s="87"/>
      <c r="H8" s="24"/>
      <c r="I8" s="11"/>
      <c r="J8" s="12"/>
      <c r="K8" s="165"/>
      <c r="L8" s="145"/>
      <c r="M8" s="146"/>
    </row>
    <row r="9" spans="1:13" ht="13.5" customHeight="1" x14ac:dyDescent="0.25">
      <c r="A9" s="166"/>
      <c r="B9" s="169" t="s">
        <v>72</v>
      </c>
      <c r="C9" s="13"/>
      <c r="D9" s="14">
        <v>1</v>
      </c>
      <c r="E9" s="13"/>
      <c r="F9" s="14"/>
      <c r="G9" s="86"/>
      <c r="H9" s="22"/>
      <c r="I9" s="13"/>
      <c r="J9" s="14"/>
      <c r="K9" s="173" t="str">
        <f>IF(OR(D10="pass",D10="PASS",D10="Pass"),D9,"0")</f>
        <v>0</v>
      </c>
      <c r="L9" s="147"/>
      <c r="M9" s="148"/>
    </row>
    <row r="10" spans="1:13" ht="13.5" customHeight="1" thickBot="1" x14ac:dyDescent="0.3">
      <c r="A10" s="167"/>
      <c r="B10" s="170"/>
      <c r="C10" s="17"/>
      <c r="D10" s="62"/>
      <c r="E10" s="17"/>
      <c r="F10" s="18"/>
      <c r="G10" s="88"/>
      <c r="H10" s="25"/>
      <c r="I10" s="17"/>
      <c r="J10" s="18"/>
      <c r="K10" s="174"/>
      <c r="L10" s="149"/>
      <c r="M10" s="150"/>
    </row>
    <row r="11" spans="1:13" ht="13.5" customHeight="1" thickTop="1" x14ac:dyDescent="0.25">
      <c r="A11" s="175" t="s">
        <v>85</v>
      </c>
      <c r="B11" s="158" t="s">
        <v>108</v>
      </c>
      <c r="C11" s="32">
        <f>IF(C12&gt;=60,2,0)</f>
        <v>0</v>
      </c>
      <c r="D11" s="32">
        <f t="shared" ref="D11:F11" si="0">IF(D12&gt;=60,2,0)</f>
        <v>0</v>
      </c>
      <c r="E11" s="32">
        <f t="shared" si="0"/>
        <v>0</v>
      </c>
      <c r="F11" s="32">
        <f t="shared" si="0"/>
        <v>0</v>
      </c>
      <c r="G11" s="164"/>
      <c r="H11" s="164"/>
      <c r="I11" s="32">
        <f>IF(I12&gt;=60,2,0)</f>
        <v>0</v>
      </c>
      <c r="J11" s="32">
        <f>IF(J12&gt;=60,2,0)</f>
        <v>0</v>
      </c>
      <c r="K11" s="165">
        <f>SUM(C11:F11,I11:J11)</f>
        <v>0</v>
      </c>
      <c r="L11" s="152" t="s">
        <v>87</v>
      </c>
      <c r="M11" s="141" t="s">
        <v>107</v>
      </c>
    </row>
    <row r="12" spans="1:13" ht="13.5" customHeight="1" x14ac:dyDescent="0.25">
      <c r="A12" s="176"/>
      <c r="B12" s="159"/>
      <c r="C12" s="52"/>
      <c r="D12" s="52"/>
      <c r="E12" s="52"/>
      <c r="F12" s="52"/>
      <c r="G12" s="156"/>
      <c r="H12" s="156"/>
      <c r="I12" s="52"/>
      <c r="J12" s="52"/>
      <c r="K12" s="157"/>
      <c r="L12" s="153"/>
      <c r="M12" s="142"/>
    </row>
    <row r="13" spans="1:13" ht="13.5" customHeight="1" x14ac:dyDescent="0.25">
      <c r="A13" s="176"/>
      <c r="B13" s="139" t="s">
        <v>97</v>
      </c>
      <c r="C13" s="28">
        <f>IF(C14&gt;=60,2,0)</f>
        <v>0</v>
      </c>
      <c r="D13" s="28">
        <f t="shared" ref="D13:F13" si="1">IF(D14&gt;=60,2,0)</f>
        <v>0</v>
      </c>
      <c r="E13" s="28">
        <f t="shared" si="1"/>
        <v>0</v>
      </c>
      <c r="F13" s="28">
        <f t="shared" si="1"/>
        <v>0</v>
      </c>
      <c r="G13" s="155"/>
      <c r="H13" s="155"/>
      <c r="I13" s="26">
        <f>IF(I14&gt;=60,2,0)</f>
        <v>0</v>
      </c>
      <c r="J13" s="26">
        <f>IF(J14&gt;=60,2,0)</f>
        <v>0</v>
      </c>
      <c r="K13" s="157">
        <f>SUM(C13:F13,I13:J13)</f>
        <v>0</v>
      </c>
      <c r="L13" s="153"/>
      <c r="M13" s="142"/>
    </row>
    <row r="14" spans="1:13" ht="13.5" customHeight="1" x14ac:dyDescent="0.25">
      <c r="A14" s="176"/>
      <c r="B14" s="159"/>
      <c r="C14" s="52"/>
      <c r="D14" s="52"/>
      <c r="E14" s="52"/>
      <c r="F14" s="52"/>
      <c r="G14" s="156"/>
      <c r="H14" s="156"/>
      <c r="I14" s="52"/>
      <c r="J14" s="52"/>
      <c r="K14" s="157"/>
      <c r="L14" s="153"/>
      <c r="M14" s="142"/>
    </row>
    <row r="15" spans="1:13" ht="13.5" customHeight="1" x14ac:dyDescent="0.25">
      <c r="A15" s="176"/>
      <c r="B15" s="139" t="s">
        <v>104</v>
      </c>
      <c r="C15" s="28">
        <f>IF(C16&gt;=60,2,0)</f>
        <v>0</v>
      </c>
      <c r="D15" s="28">
        <f t="shared" ref="D15" si="2">IF(D16&gt;=60,2,0)</f>
        <v>0</v>
      </c>
      <c r="E15" s="28">
        <f t="shared" ref="E15" si="3">IF(E16&gt;=60,2,0)</f>
        <v>0</v>
      </c>
      <c r="F15" s="28">
        <f t="shared" ref="F15" si="4">IF(F16&gt;=60,2,0)</f>
        <v>0</v>
      </c>
      <c r="G15" s="155"/>
      <c r="H15" s="155"/>
      <c r="I15" s="26">
        <f>IF(I16&gt;=60,2,0)</f>
        <v>0</v>
      </c>
      <c r="J15" s="26">
        <f>IF(J16&gt;=60,2,0)</f>
        <v>0</v>
      </c>
      <c r="K15" s="157">
        <f>SUM(C15:F15,I15:J15)</f>
        <v>0</v>
      </c>
      <c r="L15" s="153"/>
      <c r="M15" s="142"/>
    </row>
    <row r="16" spans="1:13" ht="13.5" customHeight="1" x14ac:dyDescent="0.25">
      <c r="A16" s="176"/>
      <c r="B16" s="159"/>
      <c r="C16" s="52"/>
      <c r="D16" s="52"/>
      <c r="E16" s="52"/>
      <c r="F16" s="52"/>
      <c r="G16" s="156"/>
      <c r="H16" s="156"/>
      <c r="I16" s="52"/>
      <c r="J16" s="52"/>
      <c r="K16" s="157"/>
      <c r="L16" s="153"/>
      <c r="M16" s="142"/>
    </row>
    <row r="17" spans="1:13" ht="13.5" customHeight="1" x14ac:dyDescent="0.25">
      <c r="A17" s="176"/>
      <c r="B17" s="139" t="s">
        <v>98</v>
      </c>
      <c r="C17" s="28">
        <f>IF(C18&gt;=60,2,0)</f>
        <v>0</v>
      </c>
      <c r="D17" s="28">
        <f t="shared" ref="D17" si="5">IF(D18&gt;=60,2,0)</f>
        <v>0</v>
      </c>
      <c r="E17" s="28">
        <f t="shared" ref="E17" si="6">IF(E18&gt;=60,2,0)</f>
        <v>0</v>
      </c>
      <c r="F17" s="28">
        <f t="shared" ref="F17" si="7">IF(F18&gt;=60,2,0)</f>
        <v>0</v>
      </c>
      <c r="G17" s="155"/>
      <c r="H17" s="155"/>
      <c r="I17" s="26">
        <f>IF(I18&gt;=60,2,0)</f>
        <v>0</v>
      </c>
      <c r="J17" s="26">
        <f>IF(J18&gt;=60,2,0)</f>
        <v>0</v>
      </c>
      <c r="K17" s="157">
        <f>SUM(C17:F17,I17:J17)</f>
        <v>0</v>
      </c>
      <c r="L17" s="153"/>
      <c r="M17" s="142"/>
    </row>
    <row r="18" spans="1:13" ht="13.5" customHeight="1" thickBot="1" x14ac:dyDescent="0.3">
      <c r="A18" s="176"/>
      <c r="B18" s="140"/>
      <c r="C18" s="67"/>
      <c r="D18" s="67"/>
      <c r="E18" s="67"/>
      <c r="F18" s="67"/>
      <c r="G18" s="162"/>
      <c r="H18" s="162"/>
      <c r="I18" s="67"/>
      <c r="J18" s="67"/>
      <c r="K18" s="163"/>
      <c r="L18" s="154"/>
      <c r="M18" s="142"/>
    </row>
    <row r="19" spans="1:13" ht="13.5" customHeight="1" thickTop="1" x14ac:dyDescent="0.25">
      <c r="A19" s="176"/>
      <c r="B19" s="160" t="s">
        <v>99</v>
      </c>
      <c r="C19" s="28">
        <f>IF(C20&gt;=60,2,0)</f>
        <v>0</v>
      </c>
      <c r="D19" s="28">
        <f t="shared" ref="D19" si="8">IF(D20&gt;=60,2,0)</f>
        <v>0</v>
      </c>
      <c r="E19" s="28">
        <f t="shared" ref="E19" si="9">IF(E20&gt;=60,2,0)</f>
        <v>0</v>
      </c>
      <c r="F19" s="28">
        <f t="shared" ref="F19" si="10">IF(F20&gt;=60,2,0)</f>
        <v>0</v>
      </c>
      <c r="G19" s="164"/>
      <c r="H19" s="164"/>
      <c r="I19" s="32">
        <f>IF(I20&gt;=60,2,0)</f>
        <v>0</v>
      </c>
      <c r="J19" s="32">
        <f>IF(J20&gt;=60,2,0)</f>
        <v>0</v>
      </c>
      <c r="K19" s="165">
        <f>SUM(C19:F19,I19:J19)</f>
        <v>0</v>
      </c>
      <c r="L19" s="152" t="s">
        <v>88</v>
      </c>
      <c r="M19" s="142"/>
    </row>
    <row r="20" spans="1:13" ht="13.5" customHeight="1" x14ac:dyDescent="0.25">
      <c r="A20" s="176"/>
      <c r="B20" s="135"/>
      <c r="C20" s="52"/>
      <c r="D20" s="52"/>
      <c r="E20" s="52"/>
      <c r="F20" s="52"/>
      <c r="G20" s="156"/>
      <c r="H20" s="156"/>
      <c r="I20" s="52"/>
      <c r="J20" s="52"/>
      <c r="K20" s="157"/>
      <c r="L20" s="153"/>
      <c r="M20" s="142"/>
    </row>
    <row r="21" spans="1:13" ht="12.95" customHeight="1" x14ac:dyDescent="0.25">
      <c r="A21" s="176"/>
      <c r="B21" s="134" t="s">
        <v>100</v>
      </c>
      <c r="C21" s="28">
        <f>IF(C22&gt;=60,2,0)</f>
        <v>0</v>
      </c>
      <c r="D21" s="28">
        <f t="shared" ref="D21" si="11">IF(D22&gt;=60,2,0)</f>
        <v>0</v>
      </c>
      <c r="E21" s="28">
        <f t="shared" ref="E21" si="12">IF(E22&gt;=60,2,0)</f>
        <v>0</v>
      </c>
      <c r="F21" s="28">
        <f t="shared" ref="F21" si="13">IF(F22&gt;=60,2,0)</f>
        <v>0</v>
      </c>
      <c r="G21" s="155"/>
      <c r="H21" s="155"/>
      <c r="I21" s="26">
        <f>IF(I22&gt;=60,2,0)</f>
        <v>0</v>
      </c>
      <c r="J21" s="26">
        <f>IF(J22&gt;=60,2,0)</f>
        <v>0</v>
      </c>
      <c r="K21" s="157">
        <f>SUM(C21:F21,I21:J21)</f>
        <v>0</v>
      </c>
      <c r="L21" s="153"/>
      <c r="M21" s="142"/>
    </row>
    <row r="22" spans="1:13" ht="12.95" customHeight="1" x14ac:dyDescent="0.25">
      <c r="A22" s="176"/>
      <c r="B22" s="135"/>
      <c r="C22" s="52"/>
      <c r="D22" s="52"/>
      <c r="E22" s="52"/>
      <c r="F22" s="52"/>
      <c r="G22" s="156"/>
      <c r="H22" s="156"/>
      <c r="I22" s="52"/>
      <c r="J22" s="52"/>
      <c r="K22" s="157"/>
      <c r="L22" s="153"/>
      <c r="M22" s="142"/>
    </row>
    <row r="23" spans="1:13" ht="13.5" customHeight="1" x14ac:dyDescent="0.25">
      <c r="A23" s="176"/>
      <c r="B23" s="134" t="s">
        <v>101</v>
      </c>
      <c r="C23" s="28">
        <f>IF(C24&gt;=60,2,0)</f>
        <v>0</v>
      </c>
      <c r="D23" s="28">
        <f t="shared" ref="D23" si="14">IF(D24&gt;=60,2,0)</f>
        <v>0</v>
      </c>
      <c r="E23" s="28">
        <f t="shared" ref="E23" si="15">IF(E24&gt;=60,2,0)</f>
        <v>0</v>
      </c>
      <c r="F23" s="28">
        <f t="shared" ref="F23" si="16">IF(F24&gt;=60,2,0)</f>
        <v>0</v>
      </c>
      <c r="G23" s="155"/>
      <c r="H23" s="155"/>
      <c r="I23" s="26">
        <f>IF(I24&gt;=60,2,0)</f>
        <v>0</v>
      </c>
      <c r="J23" s="26">
        <f>IF(J24&gt;=60,2,0)</f>
        <v>0</v>
      </c>
      <c r="K23" s="157">
        <f>SUM(C23:F23,I23:J23)</f>
        <v>0</v>
      </c>
      <c r="L23" s="153"/>
      <c r="M23" s="142"/>
    </row>
    <row r="24" spans="1:13" ht="13.5" customHeight="1" x14ac:dyDescent="0.25">
      <c r="A24" s="176"/>
      <c r="B24" s="135"/>
      <c r="C24" s="52"/>
      <c r="D24" s="52"/>
      <c r="E24" s="52"/>
      <c r="F24" s="52"/>
      <c r="G24" s="156"/>
      <c r="H24" s="156"/>
      <c r="I24" s="52"/>
      <c r="J24" s="52"/>
      <c r="K24" s="157"/>
      <c r="L24" s="153"/>
      <c r="M24" s="142"/>
    </row>
    <row r="25" spans="1:13" ht="13.5" customHeight="1" x14ac:dyDescent="0.25">
      <c r="A25" s="176"/>
      <c r="B25" s="134" t="s">
        <v>102</v>
      </c>
      <c r="C25" s="28">
        <f>IF(C26&gt;=60,2,0)</f>
        <v>0</v>
      </c>
      <c r="D25" s="28">
        <f t="shared" ref="D25" si="17">IF(D26&gt;=60,2,0)</f>
        <v>0</v>
      </c>
      <c r="E25" s="28">
        <f t="shared" ref="E25" si="18">IF(E26&gt;=60,2,0)</f>
        <v>0</v>
      </c>
      <c r="F25" s="28">
        <f t="shared" ref="F25" si="19">IF(F26&gt;=60,2,0)</f>
        <v>0</v>
      </c>
      <c r="G25" s="155"/>
      <c r="H25" s="155"/>
      <c r="I25" s="26">
        <f>IF(I26&gt;=60,2,0)</f>
        <v>0</v>
      </c>
      <c r="J25" s="26">
        <f>IF(J26&gt;=60,2,0)</f>
        <v>0</v>
      </c>
      <c r="K25" s="157">
        <f>SUM(C25:F25,I25:J25)</f>
        <v>0</v>
      </c>
      <c r="L25" s="153"/>
      <c r="M25" s="142"/>
    </row>
    <row r="26" spans="1:13" ht="13.5" customHeight="1" thickBot="1" x14ac:dyDescent="0.3">
      <c r="A26" s="176"/>
      <c r="B26" s="161"/>
      <c r="C26" s="67"/>
      <c r="D26" s="67"/>
      <c r="E26" s="67"/>
      <c r="F26" s="67"/>
      <c r="G26" s="162"/>
      <c r="H26" s="162"/>
      <c r="I26" s="67"/>
      <c r="J26" s="67"/>
      <c r="K26" s="163"/>
      <c r="L26" s="154"/>
      <c r="M26" s="142"/>
    </row>
    <row r="27" spans="1:13" ht="13.5" customHeight="1" thickTop="1" x14ac:dyDescent="0.25">
      <c r="A27" s="176"/>
      <c r="B27" s="160" t="s">
        <v>103</v>
      </c>
      <c r="C27" s="28">
        <f>IF(C28&gt;=60,2,0)</f>
        <v>0</v>
      </c>
      <c r="D27" s="28">
        <f t="shared" ref="D27" si="20">IF(D28&gt;=60,2,0)</f>
        <v>0</v>
      </c>
      <c r="E27" s="28">
        <f t="shared" ref="E27" si="21">IF(E28&gt;=60,2,0)</f>
        <v>0</v>
      </c>
      <c r="F27" s="28">
        <f t="shared" ref="F27" si="22">IF(F28&gt;=60,2,0)</f>
        <v>0</v>
      </c>
      <c r="G27" s="164"/>
      <c r="H27" s="164"/>
      <c r="I27" s="32">
        <f>IF(I28&gt;=60,2,0)</f>
        <v>0</v>
      </c>
      <c r="J27" s="32">
        <f>IF(J28&gt;=60,2,0)</f>
        <v>0</v>
      </c>
      <c r="K27" s="165">
        <f>SUM(C27:F27,I27:J27)</f>
        <v>0</v>
      </c>
      <c r="L27" s="152" t="s">
        <v>89</v>
      </c>
      <c r="M27" s="142"/>
    </row>
    <row r="28" spans="1:13" ht="13.5" customHeight="1" x14ac:dyDescent="0.25">
      <c r="A28" s="176"/>
      <c r="B28" s="135"/>
      <c r="C28" s="52"/>
      <c r="D28" s="52"/>
      <c r="E28" s="52"/>
      <c r="F28" s="52"/>
      <c r="G28" s="156"/>
      <c r="H28" s="156"/>
      <c r="I28" s="52"/>
      <c r="J28" s="52"/>
      <c r="K28" s="157"/>
      <c r="L28" s="153"/>
      <c r="M28" s="142"/>
    </row>
    <row r="29" spans="1:13" ht="13.5" customHeight="1" x14ac:dyDescent="0.25">
      <c r="A29" s="176"/>
      <c r="B29" s="134" t="s">
        <v>105</v>
      </c>
      <c r="C29" s="28">
        <f>IF(C30&gt;=60,2,0)</f>
        <v>0</v>
      </c>
      <c r="D29" s="28">
        <f t="shared" ref="D29" si="23">IF(D30&gt;=60,2,0)</f>
        <v>0</v>
      </c>
      <c r="E29" s="28">
        <f t="shared" ref="E29" si="24">IF(E30&gt;=60,2,0)</f>
        <v>0</v>
      </c>
      <c r="F29" s="28">
        <f t="shared" ref="F29" si="25">IF(F30&gt;=60,2,0)</f>
        <v>0</v>
      </c>
      <c r="G29" s="155"/>
      <c r="H29" s="155"/>
      <c r="I29" s="26">
        <f>IF(I30&gt;=60,2,0)</f>
        <v>0</v>
      </c>
      <c r="J29" s="26">
        <f>IF(J30&gt;=60,2,0)</f>
        <v>0</v>
      </c>
      <c r="K29" s="157">
        <f>SUM(C29:F29,I29:J29)</f>
        <v>0</v>
      </c>
      <c r="L29" s="153"/>
      <c r="M29" s="142"/>
    </row>
    <row r="30" spans="1:13" ht="13.5" customHeight="1" x14ac:dyDescent="0.25">
      <c r="A30" s="176"/>
      <c r="B30" s="135"/>
      <c r="C30" s="52"/>
      <c r="D30" s="52"/>
      <c r="E30" s="52"/>
      <c r="F30" s="52"/>
      <c r="G30" s="156"/>
      <c r="H30" s="156"/>
      <c r="I30" s="52"/>
      <c r="J30" s="52"/>
      <c r="K30" s="157"/>
      <c r="L30" s="153"/>
      <c r="M30" s="142"/>
    </row>
    <row r="31" spans="1:13" ht="13.5" customHeight="1" x14ac:dyDescent="0.25">
      <c r="A31" s="176"/>
      <c r="B31" s="139" t="s">
        <v>106</v>
      </c>
      <c r="C31" s="28">
        <f>IF(C32&gt;=60,2,0)</f>
        <v>0</v>
      </c>
      <c r="D31" s="28">
        <f t="shared" ref="D31" si="26">IF(D32&gt;=60,2,0)</f>
        <v>0</v>
      </c>
      <c r="E31" s="28">
        <f t="shared" ref="E31" si="27">IF(E32&gt;=60,2,0)</f>
        <v>0</v>
      </c>
      <c r="F31" s="28">
        <f t="shared" ref="F31" si="28">IF(F32&gt;=60,2,0)</f>
        <v>0</v>
      </c>
      <c r="G31" s="155"/>
      <c r="H31" s="155"/>
      <c r="I31" s="26">
        <f>IF(I32&gt;=60,2,0)</f>
        <v>0</v>
      </c>
      <c r="J31" s="26">
        <f>IF(J32&gt;=60,2,0)</f>
        <v>0</v>
      </c>
      <c r="K31" s="157">
        <f>SUM(C31:F31,I31:J31)</f>
        <v>0</v>
      </c>
      <c r="L31" s="153"/>
      <c r="M31" s="142"/>
    </row>
    <row r="32" spans="1:13" ht="13.5" customHeight="1" thickBot="1" x14ac:dyDescent="0.3">
      <c r="A32" s="177"/>
      <c r="B32" s="140"/>
      <c r="C32" s="67"/>
      <c r="D32" s="67"/>
      <c r="E32" s="67"/>
      <c r="F32" s="67"/>
      <c r="G32" s="162"/>
      <c r="H32" s="162"/>
      <c r="I32" s="67"/>
      <c r="J32" s="67"/>
      <c r="K32" s="163"/>
      <c r="L32" s="154"/>
      <c r="M32" s="143"/>
    </row>
    <row r="33" spans="1:13" ht="12.95" customHeight="1" thickTop="1" x14ac:dyDescent="0.25">
      <c r="A33" s="110" t="s">
        <v>77</v>
      </c>
      <c r="B33" s="151" t="s">
        <v>4</v>
      </c>
      <c r="C33" s="15">
        <v>0</v>
      </c>
      <c r="D33" s="15">
        <v>0</v>
      </c>
      <c r="E33" s="15">
        <v>0</v>
      </c>
      <c r="F33" s="15">
        <v>0</v>
      </c>
      <c r="G33" s="94" t="str">
        <f>IF(C34&gt;=60,"V","X")</f>
        <v>X</v>
      </c>
      <c r="H33" s="95" t="str">
        <f>IF(E34&gt;=60,"V","X")</f>
        <v>X</v>
      </c>
      <c r="I33" s="15"/>
      <c r="J33" s="16"/>
      <c r="K33" s="198" t="str">
        <f>COUNTIF(G33:H34,"V")&amp;" Pass"</f>
        <v>0 Pass</v>
      </c>
      <c r="L33" s="199"/>
      <c r="M33" s="200"/>
    </row>
    <row r="34" spans="1:13" ht="12.95" customHeight="1" x14ac:dyDescent="0.25">
      <c r="A34" s="111"/>
      <c r="B34" s="137"/>
      <c r="C34" s="52"/>
      <c r="D34" s="52"/>
      <c r="E34" s="52"/>
      <c r="F34" s="52"/>
      <c r="G34" s="65" t="str">
        <f>IF(D34&gt;=60,"V","X")</f>
        <v>X</v>
      </c>
      <c r="H34" s="66" t="str">
        <f>IF(F34&gt;=60,"V","X")</f>
        <v>X</v>
      </c>
      <c r="I34" s="11"/>
      <c r="J34" s="12"/>
      <c r="K34" s="165"/>
      <c r="L34" s="201"/>
      <c r="M34" s="202"/>
    </row>
    <row r="35" spans="1:13" ht="20.25" customHeight="1" x14ac:dyDescent="0.25">
      <c r="A35" s="111"/>
      <c r="B35" s="136" t="s">
        <v>5</v>
      </c>
      <c r="C35" s="13">
        <v>0</v>
      </c>
      <c r="D35" s="14">
        <v>0</v>
      </c>
      <c r="E35" s="13"/>
      <c r="F35" s="14"/>
      <c r="G35" s="86"/>
      <c r="H35" s="22"/>
      <c r="I35" s="13"/>
      <c r="J35" s="14"/>
      <c r="K35" s="173" t="str">
        <f>IF(AND(C36&gt;=60,D36&gt;=60),"VV",IF(OR(C36&gt;=60,D36&gt;=60),"V","X"))</f>
        <v>X</v>
      </c>
      <c r="L35" s="201"/>
      <c r="M35" s="202"/>
    </row>
    <row r="36" spans="1:13" ht="20.25" customHeight="1" x14ac:dyDescent="0.25">
      <c r="A36" s="111"/>
      <c r="B36" s="137"/>
      <c r="C36" s="52"/>
      <c r="D36" s="59"/>
      <c r="E36" s="11"/>
      <c r="F36" s="12"/>
      <c r="G36" s="87"/>
      <c r="H36" s="24"/>
      <c r="I36" s="11"/>
      <c r="J36" s="12"/>
      <c r="K36" s="165"/>
      <c r="L36" s="201"/>
      <c r="M36" s="202"/>
    </row>
    <row r="37" spans="1:13" ht="13.5" customHeight="1" x14ac:dyDescent="0.25">
      <c r="A37" s="111"/>
      <c r="B37" s="136" t="s">
        <v>3</v>
      </c>
      <c r="C37" s="13">
        <v>0</v>
      </c>
      <c r="D37" s="14">
        <v>0</v>
      </c>
      <c r="E37" s="13"/>
      <c r="F37" s="14"/>
      <c r="G37" s="86"/>
      <c r="H37" s="22"/>
      <c r="I37" s="13"/>
      <c r="J37" s="14"/>
      <c r="K37" s="173" t="str">
        <f>IF(AND(C38&gt;=60,D38&gt;=60),"VV",IF(OR(C38&gt;=60,D38&gt;=60),"V","X"))</f>
        <v>X</v>
      </c>
      <c r="L37" s="201"/>
      <c r="M37" s="202"/>
    </row>
    <row r="38" spans="1:13" ht="13.5" customHeight="1" thickBot="1" x14ac:dyDescent="0.3">
      <c r="A38" s="112"/>
      <c r="B38" s="138"/>
      <c r="C38" s="61"/>
      <c r="D38" s="60"/>
      <c r="E38" s="34"/>
      <c r="F38" s="35"/>
      <c r="G38" s="54"/>
      <c r="H38" s="55"/>
      <c r="I38" s="34"/>
      <c r="J38" s="35"/>
      <c r="K38" s="196"/>
      <c r="L38" s="203"/>
      <c r="M38" s="204"/>
    </row>
    <row r="39" spans="1:13" ht="14.1" customHeight="1" x14ac:dyDescent="0.25">
      <c r="A39" s="124" t="s">
        <v>61</v>
      </c>
      <c r="B39" s="126" t="s">
        <v>62</v>
      </c>
      <c r="C39" s="114" t="s">
        <v>6</v>
      </c>
      <c r="D39" s="114"/>
      <c r="E39" s="114" t="s">
        <v>7</v>
      </c>
      <c r="F39" s="114"/>
      <c r="G39" s="115" t="s">
        <v>8</v>
      </c>
      <c r="H39" s="115"/>
      <c r="I39" s="114" t="s">
        <v>9</v>
      </c>
      <c r="J39" s="114"/>
      <c r="K39" s="116" t="s">
        <v>25</v>
      </c>
      <c r="L39" s="118" t="s">
        <v>2</v>
      </c>
      <c r="M39" s="119"/>
    </row>
    <row r="40" spans="1:13" ht="27" customHeight="1" thickBot="1" x14ac:dyDescent="0.3">
      <c r="A40" s="125"/>
      <c r="B40" s="127"/>
      <c r="C40" s="33" t="s">
        <v>26</v>
      </c>
      <c r="D40" s="33" t="s">
        <v>27</v>
      </c>
      <c r="E40" s="33" t="s">
        <v>26</v>
      </c>
      <c r="F40" s="33" t="s">
        <v>27</v>
      </c>
      <c r="G40" s="58" t="s">
        <v>33</v>
      </c>
      <c r="H40" s="58" t="s">
        <v>34</v>
      </c>
      <c r="I40" s="33" t="s">
        <v>26</v>
      </c>
      <c r="J40" s="33" t="s">
        <v>27</v>
      </c>
      <c r="K40" s="117"/>
      <c r="L40" s="120"/>
      <c r="M40" s="121"/>
    </row>
    <row r="41" spans="1:13" ht="13.5" customHeight="1" thickTop="1" x14ac:dyDescent="0.25">
      <c r="A41" s="210" t="s">
        <v>90</v>
      </c>
      <c r="B41" s="122" t="s">
        <v>12</v>
      </c>
      <c r="C41" s="46" t="s">
        <v>28</v>
      </c>
      <c r="D41" s="47" t="s">
        <v>29</v>
      </c>
      <c r="E41" s="42"/>
      <c r="F41" s="43"/>
      <c r="G41" s="53"/>
      <c r="H41" s="20"/>
      <c r="I41" s="42"/>
      <c r="J41" s="43"/>
      <c r="K41" s="197" t="str">
        <f>IF(AND(C42&gt;=60,D42&gt;=60),"4",IF(OR(C42&gt;=60,D42&gt;=60),"2","0"))</f>
        <v>0</v>
      </c>
      <c r="L41" s="190" t="s">
        <v>32</v>
      </c>
      <c r="M41" s="191"/>
    </row>
    <row r="42" spans="1:13" ht="13.5" customHeight="1" x14ac:dyDescent="0.25">
      <c r="A42" s="211"/>
      <c r="B42" s="123"/>
      <c r="C42" s="52"/>
      <c r="D42" s="59"/>
      <c r="E42" s="44"/>
      <c r="F42" s="45"/>
      <c r="G42" s="23"/>
      <c r="H42" s="24"/>
      <c r="I42" s="44"/>
      <c r="J42" s="45"/>
      <c r="K42" s="165"/>
      <c r="L42" s="192"/>
      <c r="M42" s="193"/>
    </row>
    <row r="43" spans="1:13" ht="13.5" customHeight="1" x14ac:dyDescent="0.25">
      <c r="A43" s="211"/>
      <c r="B43" s="128" t="s">
        <v>13</v>
      </c>
      <c r="C43" s="40">
        <v>2</v>
      </c>
      <c r="D43" s="41"/>
      <c r="E43" s="40"/>
      <c r="F43" s="41"/>
      <c r="G43" s="19"/>
      <c r="H43" s="20"/>
      <c r="I43" s="40"/>
      <c r="J43" s="41"/>
      <c r="K43" s="173" t="str">
        <f>IF(C44&gt;=60, C43,"0")</f>
        <v>0</v>
      </c>
      <c r="L43" s="194"/>
      <c r="M43" s="195"/>
    </row>
    <row r="44" spans="1:13" ht="13.5" customHeight="1" x14ac:dyDescent="0.25">
      <c r="A44" s="211"/>
      <c r="B44" s="130"/>
      <c r="C44" s="52"/>
      <c r="D44" s="39"/>
      <c r="E44" s="38"/>
      <c r="F44" s="39"/>
      <c r="G44" s="23"/>
      <c r="H44" s="24"/>
      <c r="I44" s="38"/>
      <c r="J44" s="39"/>
      <c r="K44" s="165"/>
      <c r="L44" s="194"/>
      <c r="M44" s="195"/>
    </row>
    <row r="45" spans="1:13" ht="13.5" customHeight="1" x14ac:dyDescent="0.25">
      <c r="A45" s="211"/>
      <c r="B45" s="128" t="s">
        <v>14</v>
      </c>
      <c r="C45" s="36"/>
      <c r="D45" s="37">
        <v>2</v>
      </c>
      <c r="E45" s="36"/>
      <c r="F45" s="37"/>
      <c r="G45" s="21"/>
      <c r="H45" s="22"/>
      <c r="I45" s="36"/>
      <c r="J45" s="37"/>
      <c r="K45" s="173" t="str">
        <f>IF(D46&gt;=60, D45,"0")</f>
        <v>0</v>
      </c>
      <c r="L45" s="194"/>
      <c r="M45" s="195"/>
    </row>
    <row r="46" spans="1:13" ht="13.5" customHeight="1" x14ac:dyDescent="0.25">
      <c r="A46" s="211"/>
      <c r="B46" s="130"/>
      <c r="C46" s="38"/>
      <c r="D46" s="59"/>
      <c r="E46" s="38"/>
      <c r="F46" s="39"/>
      <c r="G46" s="23"/>
      <c r="H46" s="24"/>
      <c r="I46" s="38"/>
      <c r="J46" s="39"/>
      <c r="K46" s="165"/>
      <c r="L46" s="194"/>
      <c r="M46" s="195"/>
    </row>
    <row r="47" spans="1:13" ht="13.5" customHeight="1" x14ac:dyDescent="0.25">
      <c r="A47" s="211"/>
      <c r="B47" s="132" t="s">
        <v>15</v>
      </c>
      <c r="C47" s="13" t="s">
        <v>28</v>
      </c>
      <c r="D47" s="14" t="s">
        <v>29</v>
      </c>
      <c r="E47" s="50"/>
      <c r="F47" s="50"/>
      <c r="G47" s="21"/>
      <c r="H47" s="22"/>
      <c r="I47" s="13"/>
      <c r="J47" s="14"/>
      <c r="K47" s="173" t="str">
        <f>IF(AND(C48&gt;=60,D48&gt;=60),"4",IF(OR(C48&gt;=60,D48&gt;=60),"2","0"))</f>
        <v>0</v>
      </c>
      <c r="L47" s="178" t="s">
        <v>32</v>
      </c>
      <c r="M47" s="179"/>
    </row>
    <row r="48" spans="1:13" ht="13.5" customHeight="1" x14ac:dyDescent="0.25">
      <c r="A48" s="211"/>
      <c r="B48" s="133"/>
      <c r="C48" s="52"/>
      <c r="D48" s="59"/>
      <c r="E48" s="51"/>
      <c r="F48" s="51"/>
      <c r="G48" s="23"/>
      <c r="H48" s="24"/>
      <c r="I48" s="11"/>
      <c r="J48" s="12"/>
      <c r="K48" s="165"/>
      <c r="L48" s="180"/>
      <c r="M48" s="181"/>
    </row>
    <row r="49" spans="1:13" ht="13.5" customHeight="1" x14ac:dyDescent="0.25">
      <c r="A49" s="211"/>
      <c r="B49" s="132" t="s">
        <v>19</v>
      </c>
      <c r="C49" s="50"/>
      <c r="D49" s="50"/>
      <c r="E49" s="15" t="s">
        <v>30</v>
      </c>
      <c r="F49" s="16" t="s">
        <v>31</v>
      </c>
      <c r="G49" s="19"/>
      <c r="H49" s="20"/>
      <c r="I49" s="15"/>
      <c r="J49" s="16"/>
      <c r="K49" s="173" t="str">
        <f>IF(AND(E50&gt;=60,F50&gt;=60),"4",IF(OR(E50&gt;=60,F50&gt;=60),"2","0"))</f>
        <v>0</v>
      </c>
      <c r="L49" s="180"/>
      <c r="M49" s="181"/>
    </row>
    <row r="50" spans="1:13" ht="13.5" customHeight="1" x14ac:dyDescent="0.25">
      <c r="A50" s="211"/>
      <c r="B50" s="133"/>
      <c r="C50" s="51"/>
      <c r="D50" s="51"/>
      <c r="E50" s="52"/>
      <c r="F50" s="59"/>
      <c r="G50" s="23"/>
      <c r="H50" s="24"/>
      <c r="I50" s="11"/>
      <c r="J50" s="12"/>
      <c r="K50" s="165"/>
      <c r="L50" s="182"/>
      <c r="M50" s="183"/>
    </row>
    <row r="51" spans="1:13" ht="13.5" customHeight="1" x14ac:dyDescent="0.25">
      <c r="A51" s="211"/>
      <c r="B51" s="134" t="s">
        <v>16</v>
      </c>
      <c r="C51" s="28" t="s">
        <v>28</v>
      </c>
      <c r="D51" s="29" t="s">
        <v>29</v>
      </c>
      <c r="E51" s="48"/>
      <c r="F51" s="48"/>
      <c r="G51" s="21"/>
      <c r="H51" s="22"/>
      <c r="I51" s="28"/>
      <c r="J51" s="29"/>
      <c r="K51" s="173" t="str">
        <f>IF(AND(C52&gt;=60,D52&gt;=60),"4",IF(OR(C52&gt;=60,D52&gt;=60),"2","0"))</f>
        <v>0</v>
      </c>
      <c r="L51" s="184" t="s">
        <v>32</v>
      </c>
      <c r="M51" s="185"/>
    </row>
    <row r="52" spans="1:13" ht="13.5" customHeight="1" x14ac:dyDescent="0.25">
      <c r="A52" s="211"/>
      <c r="B52" s="135"/>
      <c r="C52" s="52"/>
      <c r="D52" s="59"/>
      <c r="E52" s="49"/>
      <c r="F52" s="49"/>
      <c r="G52" s="23"/>
      <c r="H52" s="24"/>
      <c r="I52" s="30"/>
      <c r="J52" s="31"/>
      <c r="K52" s="165"/>
      <c r="L52" s="186"/>
      <c r="M52" s="187"/>
    </row>
    <row r="53" spans="1:13" ht="13.5" customHeight="1" x14ac:dyDescent="0.25">
      <c r="A53" s="211"/>
      <c r="B53" s="134" t="s">
        <v>18</v>
      </c>
      <c r="C53" s="48"/>
      <c r="D53" s="48"/>
      <c r="E53" s="26" t="s">
        <v>30</v>
      </c>
      <c r="F53" s="27" t="s">
        <v>31</v>
      </c>
      <c r="G53" s="21"/>
      <c r="H53" s="22"/>
      <c r="I53" s="28"/>
      <c r="J53" s="29"/>
      <c r="K53" s="173" t="str">
        <f>IF(AND(E54&gt;=60,F54&gt;=60),"4",IF(OR(E54&gt;=60,F54&gt;=60),"2","0"))</f>
        <v>0</v>
      </c>
      <c r="L53" s="186"/>
      <c r="M53" s="187"/>
    </row>
    <row r="54" spans="1:13" ht="13.5" customHeight="1" x14ac:dyDescent="0.25">
      <c r="A54" s="211"/>
      <c r="B54" s="135"/>
      <c r="C54" s="49"/>
      <c r="D54" s="49"/>
      <c r="E54" s="52"/>
      <c r="F54" s="59"/>
      <c r="G54" s="23"/>
      <c r="H54" s="24"/>
      <c r="I54" s="30"/>
      <c r="J54" s="31"/>
      <c r="K54" s="165"/>
      <c r="L54" s="188"/>
      <c r="M54" s="189"/>
    </row>
    <row r="55" spans="1:13" ht="13.5" customHeight="1" x14ac:dyDescent="0.25">
      <c r="A55" s="211"/>
      <c r="B55" s="128" t="s">
        <v>17</v>
      </c>
      <c r="C55" s="36"/>
      <c r="D55" s="37">
        <v>2</v>
      </c>
      <c r="E55" s="36"/>
      <c r="F55" s="37"/>
      <c r="G55" s="21"/>
      <c r="H55" s="22"/>
      <c r="I55" s="36"/>
      <c r="J55" s="37"/>
      <c r="K55" s="173" t="str">
        <f>IF(D56&gt;=60, D55,"0")</f>
        <v>0</v>
      </c>
      <c r="L55" s="194"/>
      <c r="M55" s="195"/>
    </row>
    <row r="56" spans="1:13" ht="13.5" customHeight="1" x14ac:dyDescent="0.25">
      <c r="A56" s="211"/>
      <c r="B56" s="130"/>
      <c r="C56" s="38"/>
      <c r="D56" s="59"/>
      <c r="E56" s="38"/>
      <c r="F56" s="39"/>
      <c r="G56" s="23"/>
      <c r="H56" s="24"/>
      <c r="I56" s="38"/>
      <c r="J56" s="39"/>
      <c r="K56" s="165"/>
      <c r="L56" s="194"/>
      <c r="M56" s="195"/>
    </row>
    <row r="57" spans="1:13" ht="13.5" customHeight="1" x14ac:dyDescent="0.25">
      <c r="A57" s="211"/>
      <c r="B57" s="131" t="s">
        <v>20</v>
      </c>
      <c r="C57" s="46"/>
      <c r="D57" s="47"/>
      <c r="E57" s="46" t="s">
        <v>28</v>
      </c>
      <c r="F57" s="47" t="s">
        <v>29</v>
      </c>
      <c r="G57" s="21"/>
      <c r="H57" s="22"/>
      <c r="I57" s="46"/>
      <c r="J57" s="47"/>
      <c r="K57" s="173" t="str">
        <f>IF(AND(E58&gt;=60,F58&gt;=60),"4",IF(OR(E58&gt;=60,F58&gt;=60),"2","0"))</f>
        <v>0</v>
      </c>
      <c r="L57" s="190" t="s">
        <v>32</v>
      </c>
      <c r="M57" s="191"/>
    </row>
    <row r="58" spans="1:13" ht="13.5" customHeight="1" x14ac:dyDescent="0.25">
      <c r="A58" s="211"/>
      <c r="B58" s="123"/>
      <c r="C58" s="44"/>
      <c r="D58" s="45"/>
      <c r="E58" s="52"/>
      <c r="F58" s="59"/>
      <c r="G58" s="23"/>
      <c r="H58" s="24"/>
      <c r="I58" s="44"/>
      <c r="J58" s="45"/>
      <c r="K58" s="165"/>
      <c r="L58" s="192"/>
      <c r="M58" s="193"/>
    </row>
    <row r="59" spans="1:13" ht="13.5" customHeight="1" x14ac:dyDescent="0.25">
      <c r="A59" s="211"/>
      <c r="B59" s="128" t="s">
        <v>21</v>
      </c>
      <c r="C59" s="36"/>
      <c r="D59" s="37"/>
      <c r="E59" s="36">
        <v>2</v>
      </c>
      <c r="F59" s="37"/>
      <c r="G59" s="21"/>
      <c r="H59" s="22"/>
      <c r="I59" s="36"/>
      <c r="J59" s="37"/>
      <c r="K59" s="173" t="str">
        <f>IF(E60&gt;=60, E59,"0")</f>
        <v>0</v>
      </c>
      <c r="L59" s="194"/>
      <c r="M59" s="195"/>
    </row>
    <row r="60" spans="1:13" ht="13.5" customHeight="1" x14ac:dyDescent="0.25">
      <c r="A60" s="211"/>
      <c r="B60" s="130"/>
      <c r="C60" s="38"/>
      <c r="D60" s="39"/>
      <c r="E60" s="52"/>
      <c r="F60" s="39"/>
      <c r="G60" s="23"/>
      <c r="H60" s="24"/>
      <c r="I60" s="38"/>
      <c r="J60" s="39"/>
      <c r="K60" s="165"/>
      <c r="L60" s="194"/>
      <c r="M60" s="195"/>
    </row>
    <row r="61" spans="1:13" ht="13.5" customHeight="1" x14ac:dyDescent="0.25">
      <c r="A61" s="211"/>
      <c r="B61" s="128" t="s">
        <v>22</v>
      </c>
      <c r="C61" s="36"/>
      <c r="D61" s="37"/>
      <c r="E61" s="36"/>
      <c r="F61" s="37">
        <v>2</v>
      </c>
      <c r="G61" s="21"/>
      <c r="H61" s="22"/>
      <c r="I61" s="36"/>
      <c r="J61" s="37"/>
      <c r="K61" s="173" t="str">
        <f>IF(F62&gt;=60, F61,"0")</f>
        <v>0</v>
      </c>
      <c r="L61" s="194"/>
      <c r="M61" s="195"/>
    </row>
    <row r="62" spans="1:13" ht="13.5" customHeight="1" x14ac:dyDescent="0.25">
      <c r="A62" s="211"/>
      <c r="B62" s="130"/>
      <c r="C62" s="38"/>
      <c r="D62" s="39"/>
      <c r="E62" s="38"/>
      <c r="F62" s="59"/>
      <c r="G62" s="23"/>
      <c r="H62" s="24"/>
      <c r="I62" s="38"/>
      <c r="J62" s="39"/>
      <c r="K62" s="165"/>
      <c r="L62" s="194"/>
      <c r="M62" s="195"/>
    </row>
    <row r="63" spans="1:13" ht="13.5" customHeight="1" x14ac:dyDescent="0.25">
      <c r="A63" s="211"/>
      <c r="B63" s="131" t="s">
        <v>23</v>
      </c>
      <c r="C63" s="46"/>
      <c r="D63" s="47"/>
      <c r="E63" s="46"/>
      <c r="F63" s="47"/>
      <c r="G63" s="21"/>
      <c r="H63" s="22"/>
      <c r="I63" s="46" t="s">
        <v>28</v>
      </c>
      <c r="J63" s="47" t="s">
        <v>29</v>
      </c>
      <c r="K63" s="173" t="str">
        <f>IF(AND(I64&gt;=60,J64&gt;=60),"4",IF(OR(I64&gt;=60,J64&gt;=60),"2","0"))</f>
        <v>0</v>
      </c>
      <c r="L63" s="192" t="s">
        <v>32</v>
      </c>
      <c r="M63" s="193"/>
    </row>
    <row r="64" spans="1:13" ht="13.5" customHeight="1" x14ac:dyDescent="0.25">
      <c r="A64" s="211"/>
      <c r="B64" s="123"/>
      <c r="C64" s="44"/>
      <c r="D64" s="45"/>
      <c r="E64" s="44"/>
      <c r="F64" s="45"/>
      <c r="G64" s="23"/>
      <c r="H64" s="24"/>
      <c r="I64" s="52"/>
      <c r="J64" s="59"/>
      <c r="K64" s="165"/>
      <c r="L64" s="192"/>
      <c r="M64" s="193"/>
    </row>
    <row r="65" spans="1:13" ht="13.5" customHeight="1" x14ac:dyDescent="0.25">
      <c r="A65" s="211"/>
      <c r="B65" s="131" t="s">
        <v>24</v>
      </c>
      <c r="C65" s="46"/>
      <c r="D65" s="47"/>
      <c r="E65" s="46"/>
      <c r="F65" s="47"/>
      <c r="G65" s="21"/>
      <c r="H65" s="22"/>
      <c r="I65" s="46" t="s">
        <v>28</v>
      </c>
      <c r="J65" s="47" t="s">
        <v>29</v>
      </c>
      <c r="K65" s="173" t="str">
        <f>IF(AND(I66&gt;=60,J66&gt;=60),"4",IF(OR(I66&gt;=60,J66&gt;=60),"2","0"))</f>
        <v>0</v>
      </c>
      <c r="L65" s="192" t="s">
        <v>32</v>
      </c>
      <c r="M65" s="193"/>
    </row>
    <row r="66" spans="1:13" ht="13.5" customHeight="1" x14ac:dyDescent="0.25">
      <c r="A66" s="211"/>
      <c r="B66" s="123"/>
      <c r="C66" s="44"/>
      <c r="D66" s="45"/>
      <c r="E66" s="44"/>
      <c r="F66" s="45"/>
      <c r="G66" s="23"/>
      <c r="H66" s="24"/>
      <c r="I66" s="52"/>
      <c r="J66" s="59"/>
      <c r="K66" s="165"/>
      <c r="L66" s="192"/>
      <c r="M66" s="193"/>
    </row>
    <row r="67" spans="1:13" ht="13.5" customHeight="1" x14ac:dyDescent="0.25">
      <c r="A67" s="211"/>
      <c r="B67" s="128" t="s">
        <v>10</v>
      </c>
      <c r="C67" s="36"/>
      <c r="D67" s="37"/>
      <c r="E67" s="36"/>
      <c r="F67" s="37"/>
      <c r="G67" s="21"/>
      <c r="H67" s="22"/>
      <c r="I67" s="36">
        <v>2</v>
      </c>
      <c r="J67" s="37"/>
      <c r="K67" s="173" t="str">
        <f>IF(I68&gt;=60, I67,"0")</f>
        <v>0</v>
      </c>
      <c r="L67" s="194"/>
      <c r="M67" s="195"/>
    </row>
    <row r="68" spans="1:13" ht="13.5" customHeight="1" x14ac:dyDescent="0.25">
      <c r="A68" s="211"/>
      <c r="B68" s="130"/>
      <c r="C68" s="38"/>
      <c r="D68" s="39"/>
      <c r="E68" s="38"/>
      <c r="F68" s="39"/>
      <c r="G68" s="23"/>
      <c r="H68" s="24"/>
      <c r="I68" s="52"/>
      <c r="J68" s="39"/>
      <c r="K68" s="165"/>
      <c r="L68" s="194"/>
      <c r="M68" s="195"/>
    </row>
    <row r="69" spans="1:13" ht="13.5" customHeight="1" x14ac:dyDescent="0.25">
      <c r="A69" s="211"/>
      <c r="B69" s="128" t="s">
        <v>11</v>
      </c>
      <c r="C69" s="36"/>
      <c r="D69" s="37"/>
      <c r="E69" s="36"/>
      <c r="F69" s="37"/>
      <c r="G69" s="21"/>
      <c r="H69" s="22"/>
      <c r="I69" s="36"/>
      <c r="J69" s="37">
        <v>2</v>
      </c>
      <c r="K69" s="173" t="str">
        <f>IF(J70&gt;=60, J69,"0")</f>
        <v>0</v>
      </c>
      <c r="L69" s="194"/>
      <c r="M69" s="195"/>
    </row>
    <row r="70" spans="1:13" ht="13.5" customHeight="1" thickBot="1" x14ac:dyDescent="0.3">
      <c r="A70" s="212"/>
      <c r="B70" s="129"/>
      <c r="C70" s="56"/>
      <c r="D70" s="57"/>
      <c r="E70" s="56"/>
      <c r="F70" s="57"/>
      <c r="G70" s="54"/>
      <c r="H70" s="55"/>
      <c r="I70" s="56"/>
      <c r="J70" s="60"/>
      <c r="K70" s="196"/>
      <c r="L70" s="208"/>
      <c r="M70" s="209"/>
    </row>
    <row r="71" spans="1:13" ht="13.5" customHeight="1" x14ac:dyDescent="0.25">
      <c r="A71" s="90"/>
      <c r="B71" s="90"/>
      <c r="C71" s="90"/>
      <c r="D71" s="90"/>
      <c r="E71" s="90"/>
      <c r="F71" s="90"/>
      <c r="G71" s="113" t="s">
        <v>35</v>
      </c>
      <c r="H71" s="113"/>
      <c r="I71" s="113"/>
      <c r="J71" s="113"/>
      <c r="K71" s="68">
        <f>SUM(K41:K70,K3:K32)</f>
        <v>0</v>
      </c>
      <c r="L71" s="89" t="s">
        <v>36</v>
      </c>
      <c r="M71" s="91"/>
    </row>
    <row r="72" spans="1:13" ht="13.5" customHeight="1" x14ac:dyDescent="0.25">
      <c r="A72" s="207" t="s">
        <v>84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</row>
    <row r="73" spans="1:13" ht="13.5" customHeight="1" x14ac:dyDescent="0.25">
      <c r="A73" s="207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</row>
    <row r="74" spans="1:13" ht="13.5" customHeight="1" x14ac:dyDescent="0.25">
      <c r="A74" s="205" t="s">
        <v>83</v>
      </c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</row>
    <row r="75" spans="1:13" ht="13.5" customHeight="1" x14ac:dyDescent="0.25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</row>
    <row r="76" spans="1:13" ht="13.5" customHeight="1" x14ac:dyDescent="0.25">
      <c r="A76" s="206" t="s">
        <v>37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</row>
    <row r="77" spans="1:13" ht="13.5" customHeight="1" x14ac:dyDescent="0.25">
      <c r="A77" s="206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</row>
  </sheetData>
  <mergeCells count="136">
    <mergeCell ref="A74:M75"/>
    <mergeCell ref="A76:M77"/>
    <mergeCell ref="K61:K62"/>
    <mergeCell ref="K63:K64"/>
    <mergeCell ref="K65:K66"/>
    <mergeCell ref="K67:K68"/>
    <mergeCell ref="K69:K70"/>
    <mergeCell ref="K51:K52"/>
    <mergeCell ref="K53:K54"/>
    <mergeCell ref="K55:K56"/>
    <mergeCell ref="K57:K58"/>
    <mergeCell ref="K59:K60"/>
    <mergeCell ref="A72:M73"/>
    <mergeCell ref="B53:B54"/>
    <mergeCell ref="L55:M56"/>
    <mergeCell ref="L57:M58"/>
    <mergeCell ref="L59:M60"/>
    <mergeCell ref="L61:M62"/>
    <mergeCell ref="L63:M64"/>
    <mergeCell ref="L65:M66"/>
    <mergeCell ref="L67:M68"/>
    <mergeCell ref="L69:M70"/>
    <mergeCell ref="A41:A70"/>
    <mergeCell ref="B49:B50"/>
    <mergeCell ref="L47:M50"/>
    <mergeCell ref="L51:M54"/>
    <mergeCell ref="K47:K48"/>
    <mergeCell ref="K49:K50"/>
    <mergeCell ref="H31:H32"/>
    <mergeCell ref="K31:K32"/>
    <mergeCell ref="G31:G32"/>
    <mergeCell ref="H29:H30"/>
    <mergeCell ref="K29:K30"/>
    <mergeCell ref="L27:L32"/>
    <mergeCell ref="L41:M42"/>
    <mergeCell ref="L43:M44"/>
    <mergeCell ref="L45:M46"/>
    <mergeCell ref="K35:K36"/>
    <mergeCell ref="K37:K38"/>
    <mergeCell ref="K41:K42"/>
    <mergeCell ref="K43:K44"/>
    <mergeCell ref="K45:K46"/>
    <mergeCell ref="K33:K34"/>
    <mergeCell ref="G29:G30"/>
    <mergeCell ref="L33:M34"/>
    <mergeCell ref="L35:M36"/>
    <mergeCell ref="L37:M38"/>
    <mergeCell ref="A1:A2"/>
    <mergeCell ref="A3:A10"/>
    <mergeCell ref="B3:B4"/>
    <mergeCell ref="B5:B6"/>
    <mergeCell ref="B7:B8"/>
    <mergeCell ref="B9:B10"/>
    <mergeCell ref="H13:H14"/>
    <mergeCell ref="K13:K14"/>
    <mergeCell ref="G15:G16"/>
    <mergeCell ref="H15:H16"/>
    <mergeCell ref="K15:K16"/>
    <mergeCell ref="G13:G14"/>
    <mergeCell ref="G11:G12"/>
    <mergeCell ref="H11:H12"/>
    <mergeCell ref="K11:K12"/>
    <mergeCell ref="K3:K4"/>
    <mergeCell ref="K5:K6"/>
    <mergeCell ref="K7:K8"/>
    <mergeCell ref="K9:K10"/>
    <mergeCell ref="A11:A32"/>
    <mergeCell ref="B27:B28"/>
    <mergeCell ref="G27:G28"/>
    <mergeCell ref="H27:H28"/>
    <mergeCell ref="K27:K28"/>
    <mergeCell ref="B15:B16"/>
    <mergeCell ref="B17:B18"/>
    <mergeCell ref="B19:B20"/>
    <mergeCell ref="B21:B22"/>
    <mergeCell ref="B23:B24"/>
    <mergeCell ref="B25:B26"/>
    <mergeCell ref="H17:H18"/>
    <mergeCell ref="K17:K18"/>
    <mergeCell ref="G19:G20"/>
    <mergeCell ref="H19:H20"/>
    <mergeCell ref="K19:K20"/>
    <mergeCell ref="G17:G18"/>
    <mergeCell ref="G25:G26"/>
    <mergeCell ref="H25:H26"/>
    <mergeCell ref="K25:K26"/>
    <mergeCell ref="K23:K24"/>
    <mergeCell ref="G21:G22"/>
    <mergeCell ref="B37:B38"/>
    <mergeCell ref="B29:B30"/>
    <mergeCell ref="B31:B32"/>
    <mergeCell ref="M11:M32"/>
    <mergeCell ref="L1:M2"/>
    <mergeCell ref="L3:M4"/>
    <mergeCell ref="L5:M6"/>
    <mergeCell ref="L7:M8"/>
    <mergeCell ref="L9:M10"/>
    <mergeCell ref="B33:B34"/>
    <mergeCell ref="L11:L18"/>
    <mergeCell ref="K1:K2"/>
    <mergeCell ref="C1:D1"/>
    <mergeCell ref="E1:F1"/>
    <mergeCell ref="G1:H1"/>
    <mergeCell ref="I1:J1"/>
    <mergeCell ref="B1:B2"/>
    <mergeCell ref="H21:H22"/>
    <mergeCell ref="K21:K22"/>
    <mergeCell ref="G23:G24"/>
    <mergeCell ref="H23:H24"/>
    <mergeCell ref="L19:L26"/>
    <mergeCell ref="B11:B12"/>
    <mergeCell ref="B13:B14"/>
    <mergeCell ref="A33:A38"/>
    <mergeCell ref="G71:J71"/>
    <mergeCell ref="E39:F39"/>
    <mergeCell ref="G39:H39"/>
    <mergeCell ref="I39:J39"/>
    <mergeCell ref="K39:K40"/>
    <mergeCell ref="L39:M40"/>
    <mergeCell ref="B41:B42"/>
    <mergeCell ref="A39:A40"/>
    <mergeCell ref="B39:B40"/>
    <mergeCell ref="C39:D39"/>
    <mergeCell ref="B69:B70"/>
    <mergeCell ref="B67:B68"/>
    <mergeCell ref="B65:B66"/>
    <mergeCell ref="B63:B64"/>
    <mergeCell ref="B61:B62"/>
    <mergeCell ref="B59:B60"/>
    <mergeCell ref="B57:B58"/>
    <mergeCell ref="B55:B56"/>
    <mergeCell ref="B43:B44"/>
    <mergeCell ref="B45:B46"/>
    <mergeCell ref="B47:B48"/>
    <mergeCell ref="B51:B52"/>
    <mergeCell ref="B35:B36"/>
  </mergeCells>
  <phoneticPr fontId="1" type="noConversion"/>
  <conditionalFormatting sqref="C42:D42 C48:D48 E50:F50 C52:D52 E54:F54 E58:F58 I64:J64 I66:J66 I68 J70 F62 E60 D56 D46 C44 C4:F4 D6 C8 D10 C12:F12 C14:F14 C16:F16 C18:F18 C20:F20 C22:F22 C24:F24 C26:F26 C28:F28 C30:F30 C32:F32 I32:J32 I30:J30 I28:J28 I26:J26 I24:J24 I22:J22 I20:J20 I18:J18 I16:J16 I14:J14 I12:J12 C36:D36 C38:D38 C34:D34">
    <cfRule type="cellIs" dxfId="19" priority="28" operator="lessThan">
      <formula>60</formula>
    </cfRule>
  </conditionalFormatting>
  <conditionalFormatting sqref="I68 I66:J66 I64:J64 F62 E60 E58:F58 D56 E54:F54 C52:D52 E50:F50 C48:D48 D46 C44 C42:D42 J70">
    <cfRule type="containsBlanks" dxfId="18" priority="23">
      <formula>LEN(TRIM(C42))=0</formula>
    </cfRule>
  </conditionalFormatting>
  <conditionalFormatting sqref="C4:F4 D6 C8 D10 C36:D36 C38:D38 C34:D34">
    <cfRule type="containsBlanks" dxfId="17" priority="19">
      <formula>LEN(TRIM(C4))=0</formula>
    </cfRule>
  </conditionalFormatting>
  <conditionalFormatting sqref="C12:F12 I12:J12 C14:F14 I14:J14 C16:F16 I16:J16 C18:F18 I18:J18 C20:F20 I20:J20">
    <cfRule type="containsBlanks" dxfId="16" priority="18">
      <formula>LEN(TRIM(C12))=0</formula>
    </cfRule>
  </conditionalFormatting>
  <conditionalFormatting sqref="C22:F22 C24:F24 C26:F26 C28:F28 C30:F30 C32:F32 I32:J32 I30:J30 I28:J28 I26:J26 I24:J24 I22:J22">
    <cfRule type="containsBlanks" dxfId="15" priority="17">
      <formula>LEN(TRIM(C22))=0</formula>
    </cfRule>
  </conditionalFormatting>
  <conditionalFormatting sqref="C42 C48:D48 E50 C52:D52 E54 E58 I64 I66">
    <cfRule type="cellIs" dxfId="14" priority="27" operator="lessThan">
      <formula>50</formula>
    </cfRule>
  </conditionalFormatting>
  <conditionalFormatting sqref="C11:F11 I11:J11 C13:F13 I13:J13 C15:F15 I15:J15 C17:F17 I17:J17 C19:F19 I19:J19 C21:F21 I21:J21 C23:F23 I23:J23 C25:F25 I25:J25 C27:F27 I27:J27 C29:F29 I29:J29 C31:F31 I31:J31">
    <cfRule type="cellIs" dxfId="13" priority="14" operator="equal">
      <formula>0</formula>
    </cfRule>
  </conditionalFormatting>
  <conditionalFormatting sqref="I13:J13">
    <cfRule type="cellIs" dxfId="12" priority="13" operator="equal">
      <formula>0</formula>
    </cfRule>
  </conditionalFormatting>
  <conditionalFormatting sqref="I15:J15">
    <cfRule type="cellIs" dxfId="11" priority="12" operator="equal">
      <formula>0</formula>
    </cfRule>
  </conditionalFormatting>
  <conditionalFormatting sqref="I17:J17">
    <cfRule type="cellIs" dxfId="10" priority="11" operator="equal">
      <formula>0</formula>
    </cfRule>
  </conditionalFormatting>
  <conditionalFormatting sqref="I19:J19">
    <cfRule type="cellIs" dxfId="9" priority="10" operator="equal">
      <formula>0</formula>
    </cfRule>
  </conditionalFormatting>
  <conditionalFormatting sqref="I21:J21">
    <cfRule type="cellIs" dxfId="8" priority="9" operator="equal">
      <formula>0</formula>
    </cfRule>
  </conditionalFormatting>
  <conditionalFormatting sqref="I23:J23">
    <cfRule type="cellIs" dxfId="7" priority="8" operator="equal">
      <formula>0</formula>
    </cfRule>
  </conditionalFormatting>
  <conditionalFormatting sqref="I25:J25">
    <cfRule type="cellIs" dxfId="6" priority="7" operator="equal">
      <formula>0</formula>
    </cfRule>
  </conditionalFormatting>
  <conditionalFormatting sqref="I27:J27">
    <cfRule type="cellIs" dxfId="5" priority="6" operator="equal">
      <formula>0</formula>
    </cfRule>
  </conditionalFormatting>
  <conditionalFormatting sqref="I29:J29">
    <cfRule type="cellIs" dxfId="4" priority="5" operator="equal">
      <formula>0</formula>
    </cfRule>
  </conditionalFormatting>
  <conditionalFormatting sqref="I31:J31">
    <cfRule type="cellIs" dxfId="3" priority="4" operator="equal">
      <formula>0</formula>
    </cfRule>
  </conditionalFormatting>
  <conditionalFormatting sqref="E34:F34">
    <cfRule type="cellIs" dxfId="2" priority="3" operator="lessThan">
      <formula>60</formula>
    </cfRule>
  </conditionalFormatting>
  <conditionalFormatting sqref="E34:F34">
    <cfRule type="containsBlanks" dxfId="1" priority="2">
      <formula>LEN(TRIM(E34))=0</formula>
    </cfRule>
  </conditionalFormatting>
  <conditionalFormatting sqref="C42:D42 C44 D46 C48:D48 E50:F50 C52:D52 E54:F54 D56 E58:F58 E60 F62 I64:J64 I66:J66 I68 J70 C4:F4 D6 C12:F12 C14:F14 C16:F16 C18:F18 C20:F20 C22:F22 C24:F24 C26:F26 C28:F28 C30:F30 C32:F32 I32:J32 I30:J30 I28:J28 I26:J26 I24:J24 I22:J22 I20:J20 I18:J18 I16:J16 I14:J14 I12:J12 C34:F34 C36:D36">
    <cfRule type="cellIs" dxfId="0" priority="1" operator="greaterThanOrEqual">
      <formula>60</formula>
    </cfRule>
  </conditionalFormatting>
  <pageMargins left="0.19685039370078741" right="0.19685039370078741" top="0.78740157480314965" bottom="0.39370078740157483" header="0.39370078740157483" footer="0.39370078740157483"/>
  <pageSetup paperSize="9" orientation="landscape" r:id="rId1"/>
  <headerFooter>
    <oddHeader>&amp;C&amp;"Times New Roman,粗體"&amp;16Required Courses List of English-Taught Program- Year 2021-2022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zoomScale="140" zoomScaleNormal="140" workbookViewId="0">
      <selection sqref="A1:A2"/>
    </sheetView>
  </sheetViews>
  <sheetFormatPr defaultRowHeight="20.100000000000001" customHeight="1" x14ac:dyDescent="0.25"/>
  <cols>
    <col min="1" max="1" width="10.625" style="1" customWidth="1"/>
    <col min="2" max="2" width="35.625" style="1" customWidth="1"/>
    <col min="3" max="10" width="6.375" style="2" customWidth="1"/>
    <col min="11" max="11" width="6.625" style="1" customWidth="1"/>
    <col min="12" max="13" width="15.625" style="1" customWidth="1"/>
    <col min="14" max="16384" width="9" style="1"/>
  </cols>
  <sheetData>
    <row r="1" spans="1:13" ht="18" customHeight="1" x14ac:dyDescent="0.25">
      <c r="A1" s="124" t="s">
        <v>61</v>
      </c>
      <c r="B1" s="126" t="s">
        <v>62</v>
      </c>
      <c r="C1" s="114" t="s">
        <v>6</v>
      </c>
      <c r="D1" s="114"/>
      <c r="E1" s="114" t="s">
        <v>7</v>
      </c>
      <c r="F1" s="114"/>
      <c r="G1" s="115" t="s">
        <v>8</v>
      </c>
      <c r="H1" s="115"/>
      <c r="I1" s="114" t="s">
        <v>9</v>
      </c>
      <c r="J1" s="114"/>
      <c r="K1" s="116" t="s">
        <v>25</v>
      </c>
      <c r="L1" s="118" t="s">
        <v>2</v>
      </c>
      <c r="M1" s="119"/>
    </row>
    <row r="2" spans="1:13" ht="27.95" customHeight="1" thickBot="1" x14ac:dyDescent="0.3">
      <c r="A2" s="125"/>
      <c r="B2" s="127"/>
      <c r="C2" s="33" t="s">
        <v>26</v>
      </c>
      <c r="D2" s="33" t="s">
        <v>27</v>
      </c>
      <c r="E2" s="33" t="s">
        <v>26</v>
      </c>
      <c r="F2" s="33" t="s">
        <v>27</v>
      </c>
      <c r="G2" s="84" t="s">
        <v>26</v>
      </c>
      <c r="H2" s="84" t="s">
        <v>27</v>
      </c>
      <c r="I2" s="33" t="s">
        <v>26</v>
      </c>
      <c r="J2" s="33" t="s">
        <v>27</v>
      </c>
      <c r="K2" s="117"/>
      <c r="L2" s="120"/>
      <c r="M2" s="121"/>
    </row>
    <row r="3" spans="1:13" ht="13.5" customHeight="1" thickTop="1" x14ac:dyDescent="0.25">
      <c r="A3" s="210" t="s">
        <v>91</v>
      </c>
      <c r="B3" s="218" t="s">
        <v>38</v>
      </c>
      <c r="C3" s="85">
        <v>2</v>
      </c>
      <c r="D3" s="73"/>
      <c r="E3" s="81"/>
      <c r="F3" s="73"/>
      <c r="G3" s="82"/>
      <c r="H3" s="74"/>
      <c r="I3" s="81"/>
      <c r="J3" s="72"/>
      <c r="K3" s="213"/>
      <c r="L3" s="217"/>
      <c r="M3" s="221"/>
    </row>
    <row r="4" spans="1:13" ht="13.5" customHeight="1" x14ac:dyDescent="0.25">
      <c r="A4" s="211"/>
      <c r="B4" s="217"/>
      <c r="C4" s="97"/>
      <c r="D4" s="98"/>
      <c r="E4" s="97"/>
      <c r="F4" s="98"/>
      <c r="G4" s="80"/>
      <c r="H4" s="75"/>
      <c r="I4" s="97"/>
      <c r="J4" s="99"/>
      <c r="K4" s="215"/>
      <c r="L4" s="222"/>
      <c r="M4" s="223"/>
    </row>
    <row r="5" spans="1:13" ht="13.5" customHeight="1" x14ac:dyDescent="0.25">
      <c r="A5" s="211"/>
      <c r="B5" s="216" t="s">
        <v>39</v>
      </c>
      <c r="C5" s="77">
        <v>2</v>
      </c>
      <c r="D5" s="5"/>
      <c r="E5" s="77"/>
      <c r="F5" s="5"/>
      <c r="G5" s="77"/>
      <c r="H5" s="5"/>
      <c r="I5" s="77"/>
      <c r="J5" s="5"/>
      <c r="K5" s="213"/>
      <c r="L5" s="222"/>
      <c r="M5" s="223"/>
    </row>
    <row r="6" spans="1:13" ht="13.5" customHeight="1" x14ac:dyDescent="0.25">
      <c r="A6" s="211"/>
      <c r="B6" s="217"/>
      <c r="C6" s="100"/>
      <c r="D6" s="101"/>
      <c r="E6" s="100"/>
      <c r="F6" s="101"/>
      <c r="G6" s="78"/>
      <c r="H6" s="4"/>
      <c r="I6" s="100"/>
      <c r="J6" s="101"/>
      <c r="K6" s="215"/>
      <c r="L6" s="222"/>
      <c r="M6" s="223"/>
    </row>
    <row r="7" spans="1:13" ht="13.5" customHeight="1" x14ac:dyDescent="0.25">
      <c r="A7" s="211"/>
      <c r="B7" s="216" t="s">
        <v>40</v>
      </c>
      <c r="C7" s="79"/>
      <c r="D7" s="3">
        <v>2</v>
      </c>
      <c r="E7" s="79"/>
      <c r="F7" s="3"/>
      <c r="G7" s="79"/>
      <c r="H7" s="3"/>
      <c r="I7" s="79"/>
      <c r="J7" s="3"/>
      <c r="K7" s="213"/>
      <c r="L7" s="224"/>
      <c r="M7" s="225"/>
    </row>
    <row r="8" spans="1:13" ht="13.5" customHeight="1" x14ac:dyDescent="0.25">
      <c r="A8" s="211"/>
      <c r="B8" s="217"/>
      <c r="C8" s="100"/>
      <c r="D8" s="101"/>
      <c r="E8" s="100"/>
      <c r="F8" s="101"/>
      <c r="G8" s="78"/>
      <c r="H8" s="4"/>
      <c r="I8" s="100"/>
      <c r="J8" s="101"/>
      <c r="K8" s="215"/>
      <c r="L8" s="224"/>
      <c r="M8" s="225"/>
    </row>
    <row r="9" spans="1:13" ht="13.5" customHeight="1" x14ac:dyDescent="0.25">
      <c r="A9" s="211"/>
      <c r="B9" s="216" t="s">
        <v>41</v>
      </c>
      <c r="C9" s="77"/>
      <c r="D9" s="5">
        <v>2</v>
      </c>
      <c r="E9" s="77"/>
      <c r="F9" s="5"/>
      <c r="G9" s="77"/>
      <c r="H9" s="5"/>
      <c r="I9" s="77"/>
      <c r="J9" s="5"/>
      <c r="K9" s="213"/>
      <c r="L9" s="222"/>
      <c r="M9" s="223"/>
    </row>
    <row r="10" spans="1:13" ht="13.5" customHeight="1" x14ac:dyDescent="0.25">
      <c r="A10" s="211"/>
      <c r="B10" s="217"/>
      <c r="C10" s="102"/>
      <c r="D10" s="103"/>
      <c r="E10" s="102"/>
      <c r="F10" s="103"/>
      <c r="G10" s="77"/>
      <c r="H10" s="5"/>
      <c r="I10" s="102"/>
      <c r="J10" s="103"/>
      <c r="K10" s="215"/>
      <c r="L10" s="222"/>
      <c r="M10" s="223"/>
    </row>
    <row r="11" spans="1:13" ht="13.5" customHeight="1" x14ac:dyDescent="0.25">
      <c r="A11" s="211"/>
      <c r="B11" s="216" t="s">
        <v>64</v>
      </c>
      <c r="C11" s="79"/>
      <c r="D11" s="3">
        <v>2</v>
      </c>
      <c r="E11" s="79"/>
      <c r="F11" s="3"/>
      <c r="G11" s="79"/>
      <c r="H11" s="3"/>
      <c r="I11" s="79"/>
      <c r="J11" s="3"/>
      <c r="K11" s="213"/>
      <c r="L11" s="224"/>
      <c r="M11" s="225"/>
    </row>
    <row r="12" spans="1:13" ht="13.5" customHeight="1" x14ac:dyDescent="0.25">
      <c r="A12" s="211"/>
      <c r="B12" s="217"/>
      <c r="C12" s="100"/>
      <c r="D12" s="101"/>
      <c r="E12" s="100"/>
      <c r="F12" s="101"/>
      <c r="G12" s="78"/>
      <c r="H12" s="4"/>
      <c r="I12" s="100"/>
      <c r="J12" s="101"/>
      <c r="K12" s="215"/>
      <c r="L12" s="224"/>
      <c r="M12" s="225"/>
    </row>
    <row r="13" spans="1:13" ht="13.5" customHeight="1" x14ac:dyDescent="0.25">
      <c r="A13" s="211"/>
      <c r="B13" s="216" t="s">
        <v>63</v>
      </c>
      <c r="C13" s="77"/>
      <c r="D13" s="5"/>
      <c r="E13" s="77">
        <v>2</v>
      </c>
      <c r="F13" s="5"/>
      <c r="G13" s="77"/>
      <c r="H13" s="5"/>
      <c r="I13" s="77"/>
      <c r="J13" s="5"/>
      <c r="K13" s="213"/>
      <c r="L13" s="222"/>
      <c r="M13" s="223"/>
    </row>
    <row r="14" spans="1:13" ht="13.5" customHeight="1" x14ac:dyDescent="0.25">
      <c r="A14" s="211"/>
      <c r="B14" s="217"/>
      <c r="C14" s="102"/>
      <c r="D14" s="103"/>
      <c r="E14" s="102"/>
      <c r="F14" s="103"/>
      <c r="G14" s="77"/>
      <c r="H14" s="5"/>
      <c r="I14" s="102"/>
      <c r="J14" s="103"/>
      <c r="K14" s="215"/>
      <c r="L14" s="222"/>
      <c r="M14" s="223"/>
    </row>
    <row r="15" spans="1:13" ht="13.5" customHeight="1" x14ac:dyDescent="0.25">
      <c r="A15" s="211"/>
      <c r="B15" s="216" t="s">
        <v>42</v>
      </c>
      <c r="C15" s="79"/>
      <c r="D15" s="3"/>
      <c r="E15" s="79">
        <v>2</v>
      </c>
      <c r="F15" s="3"/>
      <c r="G15" s="79"/>
      <c r="H15" s="3"/>
      <c r="I15" s="79"/>
      <c r="J15" s="3"/>
      <c r="K15" s="213"/>
      <c r="L15" s="224"/>
      <c r="M15" s="225"/>
    </row>
    <row r="16" spans="1:13" ht="13.5" customHeight="1" x14ac:dyDescent="0.25">
      <c r="A16" s="211"/>
      <c r="B16" s="217"/>
      <c r="C16" s="100"/>
      <c r="D16" s="101"/>
      <c r="E16" s="100"/>
      <c r="F16" s="101"/>
      <c r="G16" s="78"/>
      <c r="H16" s="4"/>
      <c r="I16" s="100"/>
      <c r="J16" s="101"/>
      <c r="K16" s="215"/>
      <c r="L16" s="224"/>
      <c r="M16" s="225"/>
    </row>
    <row r="17" spans="1:13" ht="13.5" customHeight="1" x14ac:dyDescent="0.25">
      <c r="A17" s="211"/>
      <c r="B17" s="216" t="s">
        <v>43</v>
      </c>
      <c r="C17" s="79"/>
      <c r="D17" s="3"/>
      <c r="E17" s="79">
        <v>2</v>
      </c>
      <c r="F17" s="3"/>
      <c r="G17" s="79"/>
      <c r="H17" s="3"/>
      <c r="I17" s="79"/>
      <c r="J17" s="3"/>
      <c r="K17" s="213"/>
      <c r="L17" s="222"/>
      <c r="M17" s="223"/>
    </row>
    <row r="18" spans="1:13" ht="13.5" customHeight="1" x14ac:dyDescent="0.25">
      <c r="A18" s="211"/>
      <c r="B18" s="217"/>
      <c r="C18" s="100"/>
      <c r="D18" s="101"/>
      <c r="E18" s="100"/>
      <c r="F18" s="101"/>
      <c r="G18" s="78"/>
      <c r="H18" s="4"/>
      <c r="I18" s="100"/>
      <c r="J18" s="101"/>
      <c r="K18" s="215"/>
      <c r="L18" s="222"/>
      <c r="M18" s="223"/>
    </row>
    <row r="19" spans="1:13" ht="13.5" customHeight="1" x14ac:dyDescent="0.25">
      <c r="A19" s="211"/>
      <c r="B19" s="216" t="s">
        <v>44</v>
      </c>
      <c r="C19" s="77"/>
      <c r="D19" s="5"/>
      <c r="E19" s="77">
        <v>2</v>
      </c>
      <c r="F19" s="5"/>
      <c r="G19" s="77"/>
      <c r="H19" s="5"/>
      <c r="I19" s="77"/>
      <c r="J19" s="5"/>
      <c r="K19" s="213"/>
      <c r="L19" s="224"/>
      <c r="M19" s="225"/>
    </row>
    <row r="20" spans="1:13" ht="13.5" customHeight="1" x14ac:dyDescent="0.25">
      <c r="A20" s="211"/>
      <c r="B20" s="217"/>
      <c r="C20" s="102"/>
      <c r="D20" s="103"/>
      <c r="E20" s="102"/>
      <c r="F20" s="103"/>
      <c r="G20" s="77"/>
      <c r="H20" s="5"/>
      <c r="I20" s="102"/>
      <c r="J20" s="103"/>
      <c r="K20" s="215"/>
      <c r="L20" s="224"/>
      <c r="M20" s="225"/>
    </row>
    <row r="21" spans="1:13" ht="13.5" customHeight="1" x14ac:dyDescent="0.25">
      <c r="A21" s="211"/>
      <c r="B21" s="216" t="s">
        <v>45</v>
      </c>
      <c r="C21" s="79"/>
      <c r="D21" s="3"/>
      <c r="E21" s="79"/>
      <c r="F21" s="3">
        <v>2</v>
      </c>
      <c r="G21" s="79"/>
      <c r="H21" s="3"/>
      <c r="I21" s="79"/>
      <c r="J21" s="3"/>
      <c r="K21" s="213"/>
      <c r="L21" s="222"/>
      <c r="M21" s="223"/>
    </row>
    <row r="22" spans="1:13" ht="13.5" customHeight="1" x14ac:dyDescent="0.25">
      <c r="A22" s="211"/>
      <c r="B22" s="217"/>
      <c r="C22" s="100"/>
      <c r="D22" s="101"/>
      <c r="E22" s="100"/>
      <c r="F22" s="101"/>
      <c r="G22" s="78"/>
      <c r="H22" s="4"/>
      <c r="I22" s="100"/>
      <c r="J22" s="101"/>
      <c r="K22" s="215"/>
      <c r="L22" s="222"/>
      <c r="M22" s="223"/>
    </row>
    <row r="23" spans="1:13" ht="13.5" customHeight="1" x14ac:dyDescent="0.25">
      <c r="A23" s="211"/>
      <c r="B23" s="216" t="s">
        <v>46</v>
      </c>
      <c r="C23" s="79"/>
      <c r="D23" s="3"/>
      <c r="E23" s="79"/>
      <c r="F23" s="3">
        <v>2</v>
      </c>
      <c r="G23" s="79"/>
      <c r="H23" s="3"/>
      <c r="I23" s="79"/>
      <c r="J23" s="3"/>
      <c r="K23" s="213"/>
      <c r="L23" s="224"/>
      <c r="M23" s="225"/>
    </row>
    <row r="24" spans="1:13" ht="13.5" customHeight="1" x14ac:dyDescent="0.25">
      <c r="A24" s="211"/>
      <c r="B24" s="217"/>
      <c r="C24" s="100"/>
      <c r="D24" s="101"/>
      <c r="E24" s="100"/>
      <c r="F24" s="101"/>
      <c r="G24" s="78"/>
      <c r="H24" s="4"/>
      <c r="I24" s="100"/>
      <c r="J24" s="101"/>
      <c r="K24" s="215"/>
      <c r="L24" s="224"/>
      <c r="M24" s="225"/>
    </row>
    <row r="25" spans="1:13" ht="13.5" customHeight="1" x14ac:dyDescent="0.25">
      <c r="A25" s="211"/>
      <c r="B25" s="216" t="s">
        <v>47</v>
      </c>
      <c r="C25" s="79"/>
      <c r="D25" s="3"/>
      <c r="E25" s="79"/>
      <c r="F25" s="3">
        <v>2</v>
      </c>
      <c r="G25" s="79"/>
      <c r="H25" s="3"/>
      <c r="I25" s="79"/>
      <c r="J25" s="3"/>
      <c r="K25" s="213"/>
      <c r="L25" s="222"/>
      <c r="M25" s="223"/>
    </row>
    <row r="26" spans="1:13" ht="13.5" customHeight="1" x14ac:dyDescent="0.25">
      <c r="A26" s="211"/>
      <c r="B26" s="217"/>
      <c r="C26" s="100"/>
      <c r="D26" s="101"/>
      <c r="E26" s="100"/>
      <c r="F26" s="101"/>
      <c r="G26" s="78"/>
      <c r="H26" s="4"/>
      <c r="I26" s="100"/>
      <c r="J26" s="101"/>
      <c r="K26" s="215"/>
      <c r="L26" s="222"/>
      <c r="M26" s="223"/>
    </row>
    <row r="27" spans="1:13" ht="13.5" customHeight="1" x14ac:dyDescent="0.25">
      <c r="A27" s="211"/>
      <c r="B27" s="216" t="s">
        <v>48</v>
      </c>
      <c r="C27" s="79"/>
      <c r="D27" s="3"/>
      <c r="E27" s="79"/>
      <c r="F27" s="3">
        <v>2</v>
      </c>
      <c r="G27" s="79"/>
      <c r="H27" s="3"/>
      <c r="I27" s="79"/>
      <c r="J27" s="3"/>
      <c r="K27" s="213"/>
      <c r="L27" s="224"/>
      <c r="M27" s="225"/>
    </row>
    <row r="28" spans="1:13" ht="13.5" customHeight="1" x14ac:dyDescent="0.25">
      <c r="A28" s="211"/>
      <c r="B28" s="217"/>
      <c r="C28" s="100"/>
      <c r="D28" s="101"/>
      <c r="E28" s="100"/>
      <c r="F28" s="101"/>
      <c r="G28" s="78"/>
      <c r="H28" s="4"/>
      <c r="I28" s="100"/>
      <c r="J28" s="101"/>
      <c r="K28" s="215"/>
      <c r="L28" s="224"/>
      <c r="M28" s="225"/>
    </row>
    <row r="29" spans="1:13" ht="13.5" customHeight="1" x14ac:dyDescent="0.25">
      <c r="A29" s="211"/>
      <c r="B29" s="216" t="s">
        <v>66</v>
      </c>
      <c r="C29" s="77"/>
      <c r="D29" s="5"/>
      <c r="E29" s="77"/>
      <c r="F29" s="5"/>
      <c r="G29" s="77">
        <v>2</v>
      </c>
      <c r="H29" s="5"/>
      <c r="I29" s="77"/>
      <c r="J29" s="5"/>
      <c r="K29" s="213"/>
      <c r="L29" s="222"/>
      <c r="M29" s="223"/>
    </row>
    <row r="30" spans="1:13" ht="13.5" customHeight="1" x14ac:dyDescent="0.25">
      <c r="A30" s="211"/>
      <c r="B30" s="217"/>
      <c r="C30" s="77"/>
      <c r="D30" s="5"/>
      <c r="E30" s="77"/>
      <c r="F30" s="5"/>
      <c r="G30" s="102"/>
      <c r="H30" s="103"/>
      <c r="I30" s="77"/>
      <c r="J30" s="5"/>
      <c r="K30" s="215"/>
      <c r="L30" s="222"/>
      <c r="M30" s="223"/>
    </row>
    <row r="31" spans="1:13" ht="13.5" customHeight="1" x14ac:dyDescent="0.25">
      <c r="A31" s="211"/>
      <c r="B31" s="216" t="s">
        <v>49</v>
      </c>
      <c r="C31" s="79"/>
      <c r="D31" s="3"/>
      <c r="E31" s="79"/>
      <c r="F31" s="3"/>
      <c r="G31" s="79">
        <v>2</v>
      </c>
      <c r="H31" s="3"/>
      <c r="I31" s="79"/>
      <c r="J31" s="3"/>
      <c r="K31" s="213"/>
      <c r="L31" s="224"/>
      <c r="M31" s="225"/>
    </row>
    <row r="32" spans="1:13" ht="13.5" customHeight="1" x14ac:dyDescent="0.25">
      <c r="A32" s="211"/>
      <c r="B32" s="217"/>
      <c r="C32" s="78"/>
      <c r="D32" s="4"/>
      <c r="E32" s="78"/>
      <c r="F32" s="4"/>
      <c r="G32" s="100"/>
      <c r="H32" s="101"/>
      <c r="I32" s="78"/>
      <c r="J32" s="4"/>
      <c r="K32" s="215"/>
      <c r="L32" s="224"/>
      <c r="M32" s="225"/>
    </row>
    <row r="33" spans="1:13" ht="13.5" customHeight="1" x14ac:dyDescent="0.25">
      <c r="A33" s="211"/>
      <c r="B33" s="216" t="s">
        <v>67</v>
      </c>
      <c r="C33" s="77"/>
      <c r="D33" s="5"/>
      <c r="E33" s="77"/>
      <c r="F33" s="5"/>
      <c r="G33" s="77">
        <v>2</v>
      </c>
      <c r="H33" s="5"/>
      <c r="I33" s="77"/>
      <c r="J33" s="5"/>
      <c r="K33" s="213"/>
      <c r="L33" s="222"/>
      <c r="M33" s="223"/>
    </row>
    <row r="34" spans="1:13" ht="13.5" customHeight="1" x14ac:dyDescent="0.25">
      <c r="A34" s="211"/>
      <c r="B34" s="217"/>
      <c r="C34" s="77"/>
      <c r="D34" s="5"/>
      <c r="E34" s="77"/>
      <c r="F34" s="5"/>
      <c r="G34" s="102"/>
      <c r="H34" s="103"/>
      <c r="I34" s="77"/>
      <c r="J34" s="5"/>
      <c r="K34" s="215"/>
      <c r="L34" s="222"/>
      <c r="M34" s="223"/>
    </row>
    <row r="35" spans="1:13" ht="13.5" customHeight="1" x14ac:dyDescent="0.25">
      <c r="A35" s="211"/>
      <c r="B35" s="216" t="s">
        <v>50</v>
      </c>
      <c r="C35" s="79"/>
      <c r="D35" s="3"/>
      <c r="E35" s="79"/>
      <c r="F35" s="3"/>
      <c r="G35" s="79">
        <v>2</v>
      </c>
      <c r="H35" s="3"/>
      <c r="I35" s="79"/>
      <c r="J35" s="3"/>
      <c r="K35" s="213"/>
      <c r="L35" s="224"/>
      <c r="M35" s="225"/>
    </row>
    <row r="36" spans="1:13" ht="13.5" customHeight="1" x14ac:dyDescent="0.25">
      <c r="A36" s="211"/>
      <c r="B36" s="217"/>
      <c r="C36" s="78"/>
      <c r="D36" s="4"/>
      <c r="E36" s="78"/>
      <c r="F36" s="4"/>
      <c r="G36" s="100"/>
      <c r="H36" s="101"/>
      <c r="I36" s="78"/>
      <c r="J36" s="4"/>
      <c r="K36" s="215"/>
      <c r="L36" s="224"/>
      <c r="M36" s="225"/>
    </row>
    <row r="37" spans="1:13" ht="13.5" customHeight="1" x14ac:dyDescent="0.25">
      <c r="A37" s="211"/>
      <c r="B37" s="216" t="s">
        <v>51</v>
      </c>
      <c r="C37" s="79"/>
      <c r="D37" s="3"/>
      <c r="E37" s="79"/>
      <c r="F37" s="3"/>
      <c r="G37" s="79">
        <v>2</v>
      </c>
      <c r="H37" s="3"/>
      <c r="I37" s="79"/>
      <c r="J37" s="3"/>
      <c r="K37" s="213"/>
      <c r="L37" s="222"/>
      <c r="M37" s="223"/>
    </row>
    <row r="38" spans="1:13" ht="13.5" customHeight="1" thickBot="1" x14ac:dyDescent="0.3">
      <c r="A38" s="212"/>
      <c r="B38" s="219"/>
      <c r="C38" s="83"/>
      <c r="D38" s="76"/>
      <c r="E38" s="83"/>
      <c r="F38" s="76"/>
      <c r="G38" s="104"/>
      <c r="H38" s="105"/>
      <c r="I38" s="83"/>
      <c r="J38" s="76"/>
      <c r="K38" s="214"/>
      <c r="L38" s="226"/>
      <c r="M38" s="227"/>
    </row>
    <row r="39" spans="1:13" ht="18" customHeight="1" x14ac:dyDescent="0.25">
      <c r="A39" s="124" t="s">
        <v>61</v>
      </c>
      <c r="B39" s="126" t="s">
        <v>62</v>
      </c>
      <c r="C39" s="114" t="s">
        <v>6</v>
      </c>
      <c r="D39" s="114"/>
      <c r="E39" s="114" t="s">
        <v>7</v>
      </c>
      <c r="F39" s="114"/>
      <c r="G39" s="115" t="s">
        <v>8</v>
      </c>
      <c r="H39" s="115"/>
      <c r="I39" s="114" t="s">
        <v>9</v>
      </c>
      <c r="J39" s="114"/>
      <c r="K39" s="116" t="s">
        <v>25</v>
      </c>
      <c r="L39" s="118" t="s">
        <v>2</v>
      </c>
      <c r="M39" s="119"/>
    </row>
    <row r="40" spans="1:13" ht="27.95" customHeight="1" thickBot="1" x14ac:dyDescent="0.3">
      <c r="A40" s="125"/>
      <c r="B40" s="127"/>
      <c r="C40" s="33" t="s">
        <v>26</v>
      </c>
      <c r="D40" s="33" t="s">
        <v>27</v>
      </c>
      <c r="E40" s="33" t="s">
        <v>26</v>
      </c>
      <c r="F40" s="33" t="s">
        <v>27</v>
      </c>
      <c r="G40" s="84" t="s">
        <v>26</v>
      </c>
      <c r="H40" s="84" t="s">
        <v>27</v>
      </c>
      <c r="I40" s="33" t="s">
        <v>26</v>
      </c>
      <c r="J40" s="33" t="s">
        <v>27</v>
      </c>
      <c r="K40" s="117"/>
      <c r="L40" s="120"/>
      <c r="M40" s="121"/>
    </row>
    <row r="41" spans="1:13" s="70" customFormat="1" ht="13.5" customHeight="1" thickTop="1" x14ac:dyDescent="0.25">
      <c r="A41" s="210" t="s">
        <v>91</v>
      </c>
      <c r="B41" s="218" t="s">
        <v>65</v>
      </c>
      <c r="C41" s="77"/>
      <c r="D41" s="77"/>
      <c r="E41" s="77"/>
      <c r="F41" s="77"/>
      <c r="G41" s="77">
        <v>2</v>
      </c>
      <c r="H41" s="77"/>
      <c r="I41" s="77"/>
      <c r="J41" s="77"/>
      <c r="K41" s="213"/>
      <c r="L41" s="230"/>
      <c r="M41" s="231"/>
    </row>
    <row r="42" spans="1:13" s="70" customFormat="1" ht="13.5" customHeight="1" x14ac:dyDescent="0.25">
      <c r="A42" s="211"/>
      <c r="B42" s="217"/>
      <c r="C42" s="78"/>
      <c r="D42" s="78"/>
      <c r="E42" s="78"/>
      <c r="F42" s="78"/>
      <c r="G42" s="100"/>
      <c r="H42" s="100"/>
      <c r="I42" s="78"/>
      <c r="J42" s="78"/>
      <c r="K42" s="215"/>
      <c r="L42" s="232"/>
      <c r="M42" s="233"/>
    </row>
    <row r="43" spans="1:13" ht="13.5" customHeight="1" x14ac:dyDescent="0.25">
      <c r="A43" s="211"/>
      <c r="B43" s="218" t="s">
        <v>68</v>
      </c>
      <c r="C43" s="79"/>
      <c r="D43" s="5"/>
      <c r="E43" s="79"/>
      <c r="F43" s="5"/>
      <c r="G43" s="79"/>
      <c r="H43" s="5">
        <v>2</v>
      </c>
      <c r="I43" s="79"/>
      <c r="J43" s="5"/>
      <c r="K43" s="213"/>
      <c r="L43" s="217"/>
      <c r="M43" s="221"/>
    </row>
    <row r="44" spans="1:13" ht="13.5" customHeight="1" x14ac:dyDescent="0.25">
      <c r="A44" s="211"/>
      <c r="B44" s="217"/>
      <c r="C44" s="78"/>
      <c r="D44" s="4"/>
      <c r="E44" s="78"/>
      <c r="F44" s="4"/>
      <c r="G44" s="100"/>
      <c r="H44" s="101"/>
      <c r="I44" s="78"/>
      <c r="J44" s="4"/>
      <c r="K44" s="215"/>
      <c r="L44" s="222"/>
      <c r="M44" s="223"/>
    </row>
    <row r="45" spans="1:13" ht="13.5" customHeight="1" x14ac:dyDescent="0.25">
      <c r="A45" s="211"/>
      <c r="B45" s="216" t="s">
        <v>52</v>
      </c>
      <c r="C45" s="79"/>
      <c r="D45" s="3"/>
      <c r="E45" s="79"/>
      <c r="F45" s="3"/>
      <c r="G45" s="79"/>
      <c r="H45" s="3">
        <v>2</v>
      </c>
      <c r="I45" s="79"/>
      <c r="J45" s="3"/>
      <c r="K45" s="213"/>
      <c r="L45" s="224"/>
      <c r="M45" s="225"/>
    </row>
    <row r="46" spans="1:13" ht="13.5" customHeight="1" x14ac:dyDescent="0.25">
      <c r="A46" s="211"/>
      <c r="B46" s="217"/>
      <c r="C46" s="78"/>
      <c r="D46" s="4"/>
      <c r="E46" s="78"/>
      <c r="F46" s="4"/>
      <c r="G46" s="100"/>
      <c r="H46" s="101"/>
      <c r="I46" s="78"/>
      <c r="J46" s="4"/>
      <c r="K46" s="215"/>
      <c r="L46" s="224"/>
      <c r="M46" s="225"/>
    </row>
    <row r="47" spans="1:13" ht="13.5" customHeight="1" x14ac:dyDescent="0.25">
      <c r="A47" s="211"/>
      <c r="B47" s="216" t="s">
        <v>53</v>
      </c>
      <c r="C47" s="79"/>
      <c r="D47" s="3"/>
      <c r="E47" s="79"/>
      <c r="F47" s="3"/>
      <c r="G47" s="79"/>
      <c r="H47" s="3">
        <v>2</v>
      </c>
      <c r="I47" s="79"/>
      <c r="J47" s="3"/>
      <c r="K47" s="213"/>
      <c r="L47" s="222"/>
      <c r="M47" s="223"/>
    </row>
    <row r="48" spans="1:13" ht="13.5" customHeight="1" x14ac:dyDescent="0.25">
      <c r="A48" s="211"/>
      <c r="B48" s="217"/>
      <c r="C48" s="78"/>
      <c r="D48" s="4"/>
      <c r="E48" s="78"/>
      <c r="F48" s="4"/>
      <c r="G48" s="100"/>
      <c r="H48" s="101"/>
      <c r="I48" s="78"/>
      <c r="J48" s="4"/>
      <c r="K48" s="215"/>
      <c r="L48" s="222"/>
      <c r="M48" s="223"/>
    </row>
    <row r="49" spans="1:13" ht="13.5" customHeight="1" x14ac:dyDescent="0.25">
      <c r="A49" s="211"/>
      <c r="B49" s="216" t="s">
        <v>69</v>
      </c>
      <c r="C49" s="79"/>
      <c r="D49" s="3"/>
      <c r="E49" s="79"/>
      <c r="F49" s="3"/>
      <c r="G49" s="79"/>
      <c r="H49" s="3">
        <v>2</v>
      </c>
      <c r="I49" s="79"/>
      <c r="J49" s="3"/>
      <c r="K49" s="213"/>
      <c r="L49" s="224"/>
      <c r="M49" s="225"/>
    </row>
    <row r="50" spans="1:13" ht="13.5" customHeight="1" x14ac:dyDescent="0.25">
      <c r="A50" s="211"/>
      <c r="B50" s="217"/>
      <c r="C50" s="78"/>
      <c r="D50" s="4"/>
      <c r="E50" s="78"/>
      <c r="F50" s="4"/>
      <c r="G50" s="100"/>
      <c r="H50" s="101"/>
      <c r="I50" s="78"/>
      <c r="J50" s="4"/>
      <c r="K50" s="215"/>
      <c r="L50" s="224"/>
      <c r="M50" s="225"/>
    </row>
    <row r="51" spans="1:13" ht="13.5" customHeight="1" x14ac:dyDescent="0.25">
      <c r="A51" s="211"/>
      <c r="B51" s="216" t="s">
        <v>54</v>
      </c>
      <c r="C51" s="79"/>
      <c r="D51" s="3"/>
      <c r="E51" s="79"/>
      <c r="F51" s="3"/>
      <c r="G51" s="79"/>
      <c r="H51" s="3">
        <v>2</v>
      </c>
      <c r="I51" s="79"/>
      <c r="J51" s="3"/>
      <c r="K51" s="213"/>
      <c r="L51" s="222"/>
      <c r="M51" s="223"/>
    </row>
    <row r="52" spans="1:13" ht="13.5" customHeight="1" x14ac:dyDescent="0.25">
      <c r="A52" s="211"/>
      <c r="B52" s="217"/>
      <c r="C52" s="78"/>
      <c r="D52" s="4"/>
      <c r="E52" s="78"/>
      <c r="F52" s="4"/>
      <c r="G52" s="100"/>
      <c r="H52" s="101"/>
      <c r="I52" s="78"/>
      <c r="J52" s="4"/>
      <c r="K52" s="215"/>
      <c r="L52" s="222"/>
      <c r="M52" s="223"/>
    </row>
    <row r="53" spans="1:13" ht="13.5" customHeight="1" x14ac:dyDescent="0.25">
      <c r="A53" s="211"/>
      <c r="B53" s="216" t="s">
        <v>55</v>
      </c>
      <c r="C53" s="79"/>
      <c r="D53" s="3"/>
      <c r="E53" s="79"/>
      <c r="F53" s="3"/>
      <c r="G53" s="79"/>
      <c r="H53" s="3"/>
      <c r="I53" s="79">
        <v>2</v>
      </c>
      <c r="J53" s="3"/>
      <c r="K53" s="213"/>
      <c r="L53" s="224"/>
      <c r="M53" s="225"/>
    </row>
    <row r="54" spans="1:13" ht="13.5" customHeight="1" x14ac:dyDescent="0.25">
      <c r="A54" s="211"/>
      <c r="B54" s="217"/>
      <c r="C54" s="78"/>
      <c r="D54" s="4"/>
      <c r="E54" s="78"/>
      <c r="F54" s="4"/>
      <c r="G54" s="78"/>
      <c r="H54" s="4"/>
      <c r="I54" s="100"/>
      <c r="J54" s="101"/>
      <c r="K54" s="215"/>
      <c r="L54" s="224"/>
      <c r="M54" s="225"/>
    </row>
    <row r="55" spans="1:13" ht="13.5" customHeight="1" x14ac:dyDescent="0.25">
      <c r="A55" s="211"/>
      <c r="B55" s="220" t="s">
        <v>93</v>
      </c>
      <c r="C55" s="79"/>
      <c r="D55" s="3"/>
      <c r="E55" s="79"/>
      <c r="F55" s="3"/>
      <c r="G55" s="79"/>
      <c r="H55" s="3"/>
      <c r="I55" s="79">
        <v>2</v>
      </c>
      <c r="J55" s="3"/>
      <c r="K55" s="213"/>
      <c r="L55" s="222"/>
      <c r="M55" s="223"/>
    </row>
    <row r="56" spans="1:13" ht="13.5" customHeight="1" x14ac:dyDescent="0.25">
      <c r="A56" s="211"/>
      <c r="B56" s="217"/>
      <c r="C56" s="78"/>
      <c r="D56" s="4"/>
      <c r="E56" s="78"/>
      <c r="F56" s="4"/>
      <c r="G56" s="78"/>
      <c r="H56" s="4"/>
      <c r="I56" s="100"/>
      <c r="J56" s="101"/>
      <c r="K56" s="215"/>
      <c r="L56" s="222"/>
      <c r="M56" s="223"/>
    </row>
    <row r="57" spans="1:13" ht="13.5" customHeight="1" x14ac:dyDescent="0.25">
      <c r="A57" s="211"/>
      <c r="B57" s="216" t="s">
        <v>56</v>
      </c>
      <c r="C57" s="79"/>
      <c r="D57" s="3"/>
      <c r="E57" s="79"/>
      <c r="F57" s="3"/>
      <c r="G57" s="79"/>
      <c r="H57" s="3"/>
      <c r="I57" s="79">
        <v>2</v>
      </c>
      <c r="J57" s="3"/>
      <c r="K57" s="213"/>
      <c r="L57" s="224"/>
      <c r="M57" s="225"/>
    </row>
    <row r="58" spans="1:13" ht="13.5" customHeight="1" x14ac:dyDescent="0.25">
      <c r="A58" s="211"/>
      <c r="B58" s="217"/>
      <c r="C58" s="78"/>
      <c r="D58" s="4"/>
      <c r="E58" s="78"/>
      <c r="F58" s="4"/>
      <c r="G58" s="78"/>
      <c r="H58" s="4"/>
      <c r="I58" s="100"/>
      <c r="J58" s="101"/>
      <c r="K58" s="215"/>
      <c r="L58" s="224"/>
      <c r="M58" s="225"/>
    </row>
    <row r="59" spans="1:13" ht="13.5" customHeight="1" x14ac:dyDescent="0.25">
      <c r="A59" s="211"/>
      <c r="B59" s="216" t="s">
        <v>70</v>
      </c>
      <c r="C59" s="79"/>
      <c r="D59" s="3"/>
      <c r="E59" s="79"/>
      <c r="F59" s="3"/>
      <c r="G59" s="79"/>
      <c r="H59" s="3"/>
      <c r="I59" s="79">
        <v>2</v>
      </c>
      <c r="J59" s="3"/>
      <c r="K59" s="213"/>
      <c r="L59" s="222"/>
      <c r="M59" s="223"/>
    </row>
    <row r="60" spans="1:13" ht="13.5" customHeight="1" x14ac:dyDescent="0.25">
      <c r="A60" s="211"/>
      <c r="B60" s="217"/>
      <c r="C60" s="78"/>
      <c r="D60" s="4"/>
      <c r="E60" s="78"/>
      <c r="F60" s="4"/>
      <c r="G60" s="78"/>
      <c r="H60" s="4"/>
      <c r="I60" s="100"/>
      <c r="J60" s="101"/>
      <c r="K60" s="215"/>
      <c r="L60" s="222"/>
      <c r="M60" s="223"/>
    </row>
    <row r="61" spans="1:13" ht="13.5" customHeight="1" x14ac:dyDescent="0.25">
      <c r="A61" s="211"/>
      <c r="B61" s="216" t="s">
        <v>57</v>
      </c>
      <c r="C61" s="79"/>
      <c r="D61" s="3"/>
      <c r="E61" s="79"/>
      <c r="F61" s="3"/>
      <c r="G61" s="79"/>
      <c r="H61" s="3"/>
      <c r="I61" s="79">
        <v>2</v>
      </c>
      <c r="J61" s="3"/>
      <c r="K61" s="213"/>
      <c r="L61" s="224"/>
      <c r="M61" s="225"/>
    </row>
    <row r="62" spans="1:13" ht="13.5" customHeight="1" x14ac:dyDescent="0.25">
      <c r="A62" s="211"/>
      <c r="B62" s="217"/>
      <c r="C62" s="78"/>
      <c r="D62" s="4"/>
      <c r="E62" s="78"/>
      <c r="F62" s="4"/>
      <c r="G62" s="78"/>
      <c r="H62" s="4"/>
      <c r="I62" s="100"/>
      <c r="J62" s="101"/>
      <c r="K62" s="215"/>
      <c r="L62" s="224"/>
      <c r="M62" s="225"/>
    </row>
    <row r="63" spans="1:13" ht="13.5" customHeight="1" x14ac:dyDescent="0.25">
      <c r="A63" s="211"/>
      <c r="B63" s="216" t="s">
        <v>58</v>
      </c>
      <c r="C63" s="79"/>
      <c r="D63" s="3"/>
      <c r="E63" s="79"/>
      <c r="F63" s="3"/>
      <c r="G63" s="79"/>
      <c r="H63" s="3"/>
      <c r="I63" s="79"/>
      <c r="J63" s="3">
        <v>2</v>
      </c>
      <c r="K63" s="213"/>
      <c r="L63" s="222"/>
      <c r="M63" s="223"/>
    </row>
    <row r="64" spans="1:13" ht="13.5" customHeight="1" x14ac:dyDescent="0.25">
      <c r="A64" s="211"/>
      <c r="B64" s="217"/>
      <c r="C64" s="77"/>
      <c r="D64" s="5"/>
      <c r="E64" s="77"/>
      <c r="F64" s="5"/>
      <c r="G64" s="77"/>
      <c r="H64" s="5"/>
      <c r="I64" s="106"/>
      <c r="J64" s="103"/>
      <c r="K64" s="215"/>
      <c r="L64" s="222"/>
      <c r="M64" s="223"/>
    </row>
    <row r="65" spans="1:13" ht="13.5" customHeight="1" x14ac:dyDescent="0.25">
      <c r="A65" s="211"/>
      <c r="B65" s="216" t="s">
        <v>59</v>
      </c>
      <c r="C65" s="79"/>
      <c r="D65" s="3"/>
      <c r="E65" s="79"/>
      <c r="F65" s="3"/>
      <c r="G65" s="79"/>
      <c r="H65" s="3"/>
      <c r="I65" s="79"/>
      <c r="J65" s="3">
        <v>2</v>
      </c>
      <c r="K65" s="213"/>
      <c r="L65" s="224"/>
      <c r="M65" s="225"/>
    </row>
    <row r="66" spans="1:13" ht="13.5" customHeight="1" x14ac:dyDescent="0.25">
      <c r="A66" s="211"/>
      <c r="B66" s="217"/>
      <c r="C66" s="78"/>
      <c r="D66" s="4"/>
      <c r="E66" s="78"/>
      <c r="F66" s="4"/>
      <c r="G66" s="78"/>
      <c r="H66" s="4"/>
      <c r="I66" s="107"/>
      <c r="J66" s="101"/>
      <c r="K66" s="215"/>
      <c r="L66" s="224"/>
      <c r="M66" s="225"/>
    </row>
    <row r="67" spans="1:13" ht="13.5" customHeight="1" x14ac:dyDescent="0.25">
      <c r="A67" s="211"/>
      <c r="B67" s="216" t="s">
        <v>71</v>
      </c>
      <c r="C67" s="79"/>
      <c r="D67" s="3"/>
      <c r="E67" s="79"/>
      <c r="F67" s="3"/>
      <c r="G67" s="79"/>
      <c r="H67" s="3"/>
      <c r="I67" s="79"/>
      <c r="J67" s="3">
        <v>2</v>
      </c>
      <c r="K67" s="213"/>
      <c r="L67" s="222"/>
      <c r="M67" s="223"/>
    </row>
    <row r="68" spans="1:13" ht="13.5" customHeight="1" x14ac:dyDescent="0.25">
      <c r="A68" s="211"/>
      <c r="B68" s="217"/>
      <c r="C68" s="78"/>
      <c r="D68" s="4"/>
      <c r="E68" s="78"/>
      <c r="F68" s="4"/>
      <c r="G68" s="78"/>
      <c r="H68" s="4"/>
      <c r="I68" s="107"/>
      <c r="J68" s="101"/>
      <c r="K68" s="215"/>
      <c r="L68" s="222"/>
      <c r="M68" s="223"/>
    </row>
    <row r="69" spans="1:13" ht="13.5" customHeight="1" x14ac:dyDescent="0.25">
      <c r="A69" s="211"/>
      <c r="B69" s="220" t="s">
        <v>92</v>
      </c>
      <c r="C69" s="79"/>
      <c r="D69" s="3"/>
      <c r="E69" s="79"/>
      <c r="F69" s="3"/>
      <c r="G69" s="79"/>
      <c r="H69" s="3"/>
      <c r="I69" s="79"/>
      <c r="J69" s="3">
        <v>2</v>
      </c>
      <c r="K69" s="213"/>
      <c r="L69" s="224"/>
      <c r="M69" s="225"/>
    </row>
    <row r="70" spans="1:13" ht="13.5" customHeight="1" x14ac:dyDescent="0.25">
      <c r="A70" s="211"/>
      <c r="B70" s="217"/>
      <c r="C70" s="78"/>
      <c r="D70" s="4"/>
      <c r="E70" s="78"/>
      <c r="F70" s="4"/>
      <c r="G70" s="78"/>
      <c r="H70" s="4"/>
      <c r="I70" s="107"/>
      <c r="J70" s="101"/>
      <c r="K70" s="215"/>
      <c r="L70" s="224"/>
      <c r="M70" s="225"/>
    </row>
    <row r="71" spans="1:13" ht="13.5" customHeight="1" x14ac:dyDescent="0.25">
      <c r="A71" s="211"/>
      <c r="B71" s="216" t="s">
        <v>60</v>
      </c>
      <c r="C71" s="79"/>
      <c r="D71" s="3"/>
      <c r="E71" s="79"/>
      <c r="F71" s="3"/>
      <c r="G71" s="79"/>
      <c r="H71" s="3"/>
      <c r="I71" s="79"/>
      <c r="J71" s="3">
        <v>2</v>
      </c>
      <c r="K71" s="213"/>
      <c r="L71" s="224"/>
      <c r="M71" s="225"/>
    </row>
    <row r="72" spans="1:13" ht="13.5" customHeight="1" thickBot="1" x14ac:dyDescent="0.3">
      <c r="A72" s="212"/>
      <c r="B72" s="219"/>
      <c r="C72" s="83"/>
      <c r="D72" s="76"/>
      <c r="E72" s="83"/>
      <c r="F72" s="76"/>
      <c r="G72" s="83"/>
      <c r="H72" s="76"/>
      <c r="I72" s="108"/>
      <c r="J72" s="105"/>
      <c r="K72" s="214"/>
      <c r="L72" s="228"/>
      <c r="M72" s="229"/>
    </row>
    <row r="73" spans="1:13" ht="13.5" customHeight="1" x14ac:dyDescent="0.25">
      <c r="A73" s="70"/>
      <c r="B73" s="69"/>
      <c r="C73" s="71"/>
      <c r="D73" s="71"/>
      <c r="E73" s="71"/>
      <c r="F73" s="71"/>
      <c r="G73" s="113" t="s">
        <v>35</v>
      </c>
      <c r="H73" s="113"/>
      <c r="I73" s="113"/>
      <c r="J73" s="113"/>
      <c r="K73" s="96">
        <f>SUM(K3:K38,K41:K72)</f>
        <v>0</v>
      </c>
      <c r="L73" s="89" t="s">
        <v>36</v>
      </c>
      <c r="M73" s="70"/>
    </row>
  </sheetData>
  <mergeCells count="121">
    <mergeCell ref="L69:M70"/>
    <mergeCell ref="L71:M72"/>
    <mergeCell ref="L55:M56"/>
    <mergeCell ref="L57:M58"/>
    <mergeCell ref="L59:M60"/>
    <mergeCell ref="L61:M62"/>
    <mergeCell ref="L63:M64"/>
    <mergeCell ref="L41:M42"/>
    <mergeCell ref="L43:M44"/>
    <mergeCell ref="L45:M46"/>
    <mergeCell ref="L47:M48"/>
    <mergeCell ref="L49:M50"/>
    <mergeCell ref="L51:M52"/>
    <mergeCell ref="L53:M54"/>
    <mergeCell ref="L65:M66"/>
    <mergeCell ref="L67:M68"/>
    <mergeCell ref="B65:B66"/>
    <mergeCell ref="A1:A2"/>
    <mergeCell ref="B1:B2"/>
    <mergeCell ref="C1:D1"/>
    <mergeCell ref="E1:F1"/>
    <mergeCell ref="G1:H1"/>
    <mergeCell ref="L13:M14"/>
    <mergeCell ref="L15:M16"/>
    <mergeCell ref="L17:M18"/>
    <mergeCell ref="L19:M20"/>
    <mergeCell ref="I1:J1"/>
    <mergeCell ref="K1:K2"/>
    <mergeCell ref="L1:M2"/>
    <mergeCell ref="L21:M22"/>
    <mergeCell ref="L23:M24"/>
    <mergeCell ref="L25:M26"/>
    <mergeCell ref="L27:M28"/>
    <mergeCell ref="L29:M30"/>
    <mergeCell ref="L31:M32"/>
    <mergeCell ref="L33:M34"/>
    <mergeCell ref="L35:M36"/>
    <mergeCell ref="K29:K30"/>
    <mergeCell ref="K31:K32"/>
    <mergeCell ref="K33:K34"/>
    <mergeCell ref="L39:M40"/>
    <mergeCell ref="L3:M4"/>
    <mergeCell ref="L5:M6"/>
    <mergeCell ref="L7:M8"/>
    <mergeCell ref="L9:M10"/>
    <mergeCell ref="L11:M1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35:B36"/>
    <mergeCell ref="B37:B38"/>
    <mergeCell ref="B25:B26"/>
    <mergeCell ref="B27:B28"/>
    <mergeCell ref="B29:B30"/>
    <mergeCell ref="B31:B32"/>
    <mergeCell ref="B33:B34"/>
    <mergeCell ref="L37:M38"/>
    <mergeCell ref="A41:A72"/>
    <mergeCell ref="A39:A40"/>
    <mergeCell ref="B39:B40"/>
    <mergeCell ref="C39:D39"/>
    <mergeCell ref="E39:F39"/>
    <mergeCell ref="B47:B48"/>
    <mergeCell ref="A3:A38"/>
    <mergeCell ref="G39:H39"/>
    <mergeCell ref="I39:J39"/>
    <mergeCell ref="B41:B42"/>
    <mergeCell ref="B43:B44"/>
    <mergeCell ref="B45:B46"/>
    <mergeCell ref="B23:B24"/>
    <mergeCell ref="B71:B72"/>
    <mergeCell ref="B69:B70"/>
    <mergeCell ref="B67:B68"/>
    <mergeCell ref="B49:B50"/>
    <mergeCell ref="B51:B52"/>
    <mergeCell ref="B53:B54"/>
    <mergeCell ref="B55:B56"/>
    <mergeCell ref="B57:B58"/>
    <mergeCell ref="B59:B60"/>
    <mergeCell ref="B61:B62"/>
    <mergeCell ref="B63:B64"/>
    <mergeCell ref="G73:J73"/>
    <mergeCell ref="K71:K72"/>
    <mergeCell ref="K69:K70"/>
    <mergeCell ref="K67:K68"/>
    <mergeCell ref="K41:K42"/>
    <mergeCell ref="K43:K44"/>
    <mergeCell ref="K45:K46"/>
    <mergeCell ref="K47:K48"/>
    <mergeCell ref="K49:K50"/>
    <mergeCell ref="K51:K52"/>
    <mergeCell ref="K53:K54"/>
    <mergeCell ref="K55:K56"/>
    <mergeCell ref="K57:K58"/>
    <mergeCell ref="K59:K60"/>
    <mergeCell ref="K61:K62"/>
    <mergeCell ref="K63:K64"/>
    <mergeCell ref="K65:K66"/>
    <mergeCell ref="K39:K40"/>
    <mergeCell ref="K37:K38"/>
    <mergeCell ref="K35:K36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</mergeCells>
  <phoneticPr fontId="1" type="noConversion"/>
  <pageMargins left="0.39370078740157483" right="0.39370078740157483" top="0.78740157480314965" bottom="0.39370078740157483" header="0.39370078740157483" footer="0.39370078740157483"/>
  <pageSetup paperSize="9" orientation="landscape" r:id="rId1"/>
  <headerFooter>
    <oddHeader>&amp;C&amp;"Times New Roman,粗體"&amp;16Selective Courses List of English-Taught Program of Department of English- Year 2020-2021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9FF15CF8B94A986CB03465F2203C" ma:contentTypeVersion="13" ma:contentTypeDescription="Create a new document." ma:contentTypeScope="" ma:versionID="2d76a330127a51dcdaee5af54fbbfe19">
  <xsd:schema xmlns:xsd="http://www.w3.org/2001/XMLSchema" xmlns:xs="http://www.w3.org/2001/XMLSchema" xmlns:p="http://schemas.microsoft.com/office/2006/metadata/properties" xmlns:ns3="5af25454-82e5-437e-8c1d-315ed3dc6b4c" xmlns:ns4="71e085cc-3fe8-438c-a6dc-1523691d8fba" targetNamespace="http://schemas.microsoft.com/office/2006/metadata/properties" ma:root="true" ma:fieldsID="a5071fdb1e99cd9f6b274274a445840c" ns3:_="" ns4:_="">
    <xsd:import namespace="5af25454-82e5-437e-8c1d-315ed3dc6b4c"/>
    <xsd:import namespace="71e085cc-3fe8-438c-a6dc-1523691d8f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25454-82e5-437e-8c1d-315ed3dc6b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085cc-3fe8-438c-a6dc-1523691d8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051039-9C90-414B-94F1-50B9CD290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25454-82e5-437e-8c1d-315ed3dc6b4c"/>
    <ds:schemaRef ds:uri="71e085cc-3fe8-438c-a6dc-1523691d8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EF45B9-7536-46ED-9955-D3C57C6704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0C70ED-A546-4FA5-87D3-0855DAB2CFE5}">
  <ds:schemaRefs>
    <ds:schemaRef ds:uri="http://schemas.microsoft.com/office/2006/documentManagement/types"/>
    <ds:schemaRef ds:uri="http://purl.org/dc/dcmitype/"/>
    <ds:schemaRef ds:uri="5af25454-82e5-437e-8c1d-315ed3dc6b4c"/>
    <ds:schemaRef ds:uri="http://schemas.microsoft.com/office/infopath/2007/PartnerControls"/>
    <ds:schemaRef ds:uri="71e085cc-3fe8-438c-a6dc-1523691d8fba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課程說明-Courses Description</vt:lpstr>
      <vt:lpstr>必修科目表-Required Courses</vt:lpstr>
      <vt:lpstr>選修科目表-Selective Courses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</dc:creator>
  <cp:lastModifiedBy>TKU</cp:lastModifiedBy>
  <cp:lastPrinted>2021-08-10T03:45:11Z</cp:lastPrinted>
  <dcterms:created xsi:type="dcterms:W3CDTF">2020-11-25T05:14:07Z</dcterms:created>
  <dcterms:modified xsi:type="dcterms:W3CDTF">2021-09-07T08:01:55Z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0x0101004E159FF15CF8B94A986CB03465F2203C</vt:lpwstr>
  </property>
</Properties>
</file>